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15" yWindow="3900" windowWidth="15420" windowHeight="3930" activeTab="6"/>
  </bookViews>
  <sheets>
    <sheet name="مناهج" sheetId="1" r:id="rId1"/>
    <sheet name="تدريب 1" sheetId="2" r:id="rId2"/>
    <sheet name="تدريب 2" sheetId="3" r:id="rId3"/>
    <sheet name="ادارة" sheetId="4" r:id="rId4"/>
    <sheet name="ترويح" sheetId="5" r:id="rId5"/>
    <sheet name="ع.ص" sheetId="6" r:id="rId6"/>
    <sheet name="ع.ت" sheetId="7" r:id="rId7"/>
  </sheets>
  <definedNames>
    <definedName name="_xlnm.Print_Area" localSheetId="3">ادارة!$A$1:$EW$26</definedName>
    <definedName name="_xlnm.Print_Area" localSheetId="1">'تدريب 1'!$A$1:$EW$26</definedName>
    <definedName name="_xlnm.Print_Area" localSheetId="2">'تدريب 2'!$A$1:$EW$26</definedName>
    <definedName name="_xlnm.Print_Area" localSheetId="4">ترويح!$A$1:$EW$26</definedName>
    <definedName name="_xlnm.Print_Area" localSheetId="6">ع.ت!$A$1:$EW$26</definedName>
    <definedName name="_xlnm.Print_Area" localSheetId="5">ع.ص!$A$1:$EW$26</definedName>
    <definedName name="_xlnm.Print_Area" localSheetId="0">مناهج!$A$1:$EW$26</definedName>
  </definedNames>
  <calcPr calcId="124519"/>
</workbook>
</file>

<file path=xl/calcChain.xml><?xml version="1.0" encoding="utf-8"?>
<calcChain xmlns="http://schemas.openxmlformats.org/spreadsheetml/2006/main">
  <c r="ER25" i="7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W16" s="1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N16" s="1"/>
  <c r="AJ16"/>
  <c r="AI16"/>
  <c r="AK16" s="1"/>
  <c r="AF16"/>
  <c r="AE16"/>
  <c r="AG16" s="1"/>
  <c r="AC16"/>
  <c r="AB16"/>
  <c r="AD16" s="1"/>
  <c r="Y16"/>
  <c r="X16"/>
  <c r="Z16" s="1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W15" s="1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G15" s="1"/>
  <c r="AC15"/>
  <c r="AB15"/>
  <c r="AD15" s="1"/>
  <c r="Y15"/>
  <c r="X15"/>
  <c r="Z15" s="1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W14" s="1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P14" s="1"/>
  <c r="BL14"/>
  <c r="BK14"/>
  <c r="BM14" s="1"/>
  <c r="BH14"/>
  <c r="BG14"/>
  <c r="BI14" s="1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W13" s="1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P13" s="1"/>
  <c r="BL13"/>
  <c r="BK13"/>
  <c r="BM13" s="1"/>
  <c r="BH13"/>
  <c r="BG13"/>
  <c r="BI13" s="1"/>
  <c r="BE13"/>
  <c r="BD13"/>
  <c r="BF13" s="1"/>
  <c r="BA13"/>
  <c r="AZ13"/>
  <c r="BB13" s="1"/>
  <c r="AX13"/>
  <c r="AW13"/>
  <c r="AY13" s="1"/>
  <c r="AT13"/>
  <c r="AS13"/>
  <c r="AU13" s="1"/>
  <c r="AQ13"/>
  <c r="AP13"/>
  <c r="AR13" s="1"/>
  <c r="AM13"/>
  <c r="AL13"/>
  <c r="AN13" s="1"/>
  <c r="AJ13"/>
  <c r="AI13"/>
  <c r="AK13" s="1"/>
  <c r="AF13"/>
  <c r="AE13"/>
  <c r="AG13" s="1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L13" s="1"/>
  <c r="H13"/>
  <c r="G13"/>
  <c r="I13" s="1"/>
  <c r="ER12"/>
  <c r="EW12" s="1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K12" s="1"/>
  <c r="CG12"/>
  <c r="CF12"/>
  <c r="CH12" s="1"/>
  <c r="CC12"/>
  <c r="CB12"/>
  <c r="CD12" s="1"/>
  <c r="BZ12"/>
  <c r="BY12"/>
  <c r="CA12" s="1"/>
  <c r="BV12"/>
  <c r="BU12"/>
  <c r="BW12" s="1"/>
  <c r="BS12"/>
  <c r="BR12"/>
  <c r="BT12" s="1"/>
  <c r="BO12"/>
  <c r="BN12"/>
  <c r="BP12" s="1"/>
  <c r="BL12"/>
  <c r="BK12"/>
  <c r="BM12" s="1"/>
  <c r="BH12"/>
  <c r="BG12"/>
  <c r="BI12" s="1"/>
  <c r="BE12"/>
  <c r="BD12"/>
  <c r="BF12" s="1"/>
  <c r="BA12"/>
  <c r="AZ12"/>
  <c r="BB12" s="1"/>
  <c r="AX12"/>
  <c r="AW12"/>
  <c r="AY12" s="1"/>
  <c r="AT12"/>
  <c r="AS12"/>
  <c r="AU12" s="1"/>
  <c r="AQ12"/>
  <c r="AP12"/>
  <c r="AR12" s="1"/>
  <c r="AM12"/>
  <c r="AL12"/>
  <c r="AN12" s="1"/>
  <c r="AJ12"/>
  <c r="AI12"/>
  <c r="AK12" s="1"/>
  <c r="AF12"/>
  <c r="AE12"/>
  <c r="AG12" s="1"/>
  <c r="AC12"/>
  <c r="AB12"/>
  <c r="AD12" s="1"/>
  <c r="Y12"/>
  <c r="X12"/>
  <c r="Z12" s="1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W11" s="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K11" s="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N11" s="1"/>
  <c r="AJ11"/>
  <c r="AI11"/>
  <c r="AK11" s="1"/>
  <c r="AF11"/>
  <c r="AE11"/>
  <c r="AG11" s="1"/>
  <c r="AC11"/>
  <c r="AB11"/>
  <c r="AD11" s="1"/>
  <c r="Y11"/>
  <c r="X11"/>
  <c r="Z11" s="1"/>
  <c r="V11"/>
  <c r="U11"/>
  <c r="W11" s="1"/>
  <c r="R11"/>
  <c r="Q11"/>
  <c r="S11" s="1"/>
  <c r="O11"/>
  <c r="N11"/>
  <c r="P11" s="1"/>
  <c r="K11"/>
  <c r="J11"/>
  <c r="L11" s="1"/>
  <c r="H11"/>
  <c r="G11"/>
  <c r="I11" s="1"/>
  <c r="ER10"/>
  <c r="EW10" s="1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U10" s="1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W9" s="1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R9" s="1"/>
  <c r="CN9"/>
  <c r="CM9"/>
  <c r="CO9" s="1"/>
  <c r="CJ9"/>
  <c r="CI9"/>
  <c r="CK9" s="1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P9" s="1"/>
  <c r="BL9"/>
  <c r="BK9"/>
  <c r="BM9" s="1"/>
  <c r="BH9"/>
  <c r="BG9"/>
  <c r="BI9" s="1"/>
  <c r="BE9"/>
  <c r="BD9"/>
  <c r="BF9" s="1"/>
  <c r="BA9"/>
  <c r="AZ9"/>
  <c r="BB9" s="1"/>
  <c r="AX9"/>
  <c r="AW9"/>
  <c r="AY9" s="1"/>
  <c r="AT9"/>
  <c r="AS9"/>
  <c r="AU9" s="1"/>
  <c r="AQ9"/>
  <c r="AP9"/>
  <c r="AR9" s="1"/>
  <c r="AM9"/>
  <c r="AL9"/>
  <c r="AN9" s="1"/>
  <c r="AJ9"/>
  <c r="AI9"/>
  <c r="AK9" s="1"/>
  <c r="AF9"/>
  <c r="AE9"/>
  <c r="AG9" s="1"/>
  <c r="AC9"/>
  <c r="AB9"/>
  <c r="AD9" s="1"/>
  <c r="Y9"/>
  <c r="X9"/>
  <c r="Z9" s="1"/>
  <c r="V9"/>
  <c r="U9"/>
  <c r="W9" s="1"/>
  <c r="R9"/>
  <c r="Q9"/>
  <c r="S9" s="1"/>
  <c r="O9"/>
  <c r="N9"/>
  <c r="P9" s="1"/>
  <c r="K9"/>
  <c r="J9"/>
  <c r="L9" s="1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P8" s="1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G8" s="1"/>
  <c r="AC8"/>
  <c r="AB8"/>
  <c r="AD8" s="1"/>
  <c r="Y8"/>
  <c r="X8"/>
  <c r="Z8" s="1"/>
  <c r="V8"/>
  <c r="U8"/>
  <c r="W8" s="1"/>
  <c r="R8"/>
  <c r="Q8"/>
  <c r="S8" s="1"/>
  <c r="O8"/>
  <c r="N8"/>
  <c r="P8" s="1"/>
  <c r="K8"/>
  <c r="J8"/>
  <c r="L8" s="1"/>
  <c r="H8"/>
  <c r="G8"/>
  <c r="I8" s="1"/>
  <c r="ER7"/>
  <c r="EW7" s="1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BB7" s="1"/>
  <c r="AX7"/>
  <c r="AW7"/>
  <c r="AY7" s="1"/>
  <c r="AT7"/>
  <c r="AS7"/>
  <c r="AU7" s="1"/>
  <c r="AQ7"/>
  <c r="AP7"/>
  <c r="AR7" s="1"/>
  <c r="AM7"/>
  <c r="AL7"/>
  <c r="AN7" s="1"/>
  <c r="AJ7"/>
  <c r="AI7"/>
  <c r="AK7" s="1"/>
  <c r="AF7"/>
  <c r="AE7"/>
  <c r="AG7" s="1"/>
  <c r="AC7"/>
  <c r="AB7"/>
  <c r="AD7" s="1"/>
  <c r="Y7"/>
  <c r="X7"/>
  <c r="Z7" s="1"/>
  <c r="V7"/>
  <c r="U7"/>
  <c r="W7" s="1"/>
  <c r="R7"/>
  <c r="Q7"/>
  <c r="S7" s="1"/>
  <c r="O7"/>
  <c r="N7"/>
  <c r="P7" s="1"/>
  <c r="K7"/>
  <c r="J7"/>
  <c r="L7" s="1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I6" s="1"/>
  <c r="BE6"/>
  <c r="BD6"/>
  <c r="BF6" s="1"/>
  <c r="BA6"/>
  <c r="AZ6"/>
  <c r="BB6" s="1"/>
  <c r="AX6"/>
  <c r="AW6"/>
  <c r="AY6" s="1"/>
  <c r="AT6"/>
  <c r="AS6"/>
  <c r="AU6" s="1"/>
  <c r="AQ6"/>
  <c r="AP6"/>
  <c r="AR6" s="1"/>
  <c r="AM6"/>
  <c r="AL6"/>
  <c r="AN6" s="1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S6" s="1"/>
  <c r="O6"/>
  <c r="N6"/>
  <c r="P6" s="1"/>
  <c r="K6"/>
  <c r="J6"/>
  <c r="L6" s="1"/>
  <c r="H6"/>
  <c r="G6"/>
  <c r="I6" s="1"/>
  <c r="ER25" i="6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W16" s="1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N16" s="1"/>
  <c r="AJ16"/>
  <c r="AI16"/>
  <c r="AK16" s="1"/>
  <c r="AF16"/>
  <c r="AE16"/>
  <c r="AG16" s="1"/>
  <c r="AC16"/>
  <c r="AB16"/>
  <c r="AD16" s="1"/>
  <c r="Y16"/>
  <c r="X16"/>
  <c r="Z16" s="1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W15" s="1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G15" s="1"/>
  <c r="AC15"/>
  <c r="AB15"/>
  <c r="AD15" s="1"/>
  <c r="Y15"/>
  <c r="X15"/>
  <c r="Z15" s="1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W14" s="1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P14" s="1"/>
  <c r="BL14"/>
  <c r="BK14"/>
  <c r="BM14" s="1"/>
  <c r="BH14"/>
  <c r="BG14"/>
  <c r="BI14" s="1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P13" s="1"/>
  <c r="BL13"/>
  <c r="BK13"/>
  <c r="BM13" s="1"/>
  <c r="BH13"/>
  <c r="BG13"/>
  <c r="BI13" s="1"/>
  <c r="BE13"/>
  <c r="BD13"/>
  <c r="BF13" s="1"/>
  <c r="BA13"/>
  <c r="AZ13"/>
  <c r="BB13" s="1"/>
  <c r="AX13"/>
  <c r="AW13"/>
  <c r="AY13" s="1"/>
  <c r="AT13"/>
  <c r="AS13"/>
  <c r="AU13" s="1"/>
  <c r="AQ13"/>
  <c r="AP13"/>
  <c r="AR13" s="1"/>
  <c r="AM13"/>
  <c r="AL13"/>
  <c r="AN13" s="1"/>
  <c r="AJ13"/>
  <c r="AI13"/>
  <c r="AK13" s="1"/>
  <c r="AF13"/>
  <c r="AE13"/>
  <c r="AG13" s="1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L13" s="1"/>
  <c r="H13"/>
  <c r="G13"/>
  <c r="I13" s="1"/>
  <c r="ER12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K12" s="1"/>
  <c r="CG12"/>
  <c r="CF12"/>
  <c r="CH12" s="1"/>
  <c r="CC12"/>
  <c r="CB12"/>
  <c r="CD12" s="1"/>
  <c r="BZ12"/>
  <c r="BY12"/>
  <c r="CA12" s="1"/>
  <c r="BV12"/>
  <c r="BU12"/>
  <c r="BW12" s="1"/>
  <c r="BS12"/>
  <c r="BR12"/>
  <c r="BT12" s="1"/>
  <c r="BO12"/>
  <c r="BN12"/>
  <c r="BL12"/>
  <c r="BK12"/>
  <c r="BM12" s="1"/>
  <c r="BH12"/>
  <c r="BG12"/>
  <c r="BI12" s="1"/>
  <c r="BE12"/>
  <c r="BD12"/>
  <c r="BF12" s="1"/>
  <c r="BA12"/>
  <c r="AZ12"/>
  <c r="BB12" s="1"/>
  <c r="AX12"/>
  <c r="AW12"/>
  <c r="AY12" s="1"/>
  <c r="AT12"/>
  <c r="AS12"/>
  <c r="AU12" s="1"/>
  <c r="AQ12"/>
  <c r="AP12"/>
  <c r="AR12" s="1"/>
  <c r="AM12"/>
  <c r="AL12"/>
  <c r="AN12" s="1"/>
  <c r="AJ12"/>
  <c r="AI12"/>
  <c r="AK12" s="1"/>
  <c r="AF12"/>
  <c r="AE12"/>
  <c r="AG12" s="1"/>
  <c r="AC12"/>
  <c r="AB12"/>
  <c r="AD12" s="1"/>
  <c r="Y12"/>
  <c r="X12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N11" s="1"/>
  <c r="AJ11"/>
  <c r="AI11"/>
  <c r="AK11" s="1"/>
  <c r="AF11"/>
  <c r="AE11"/>
  <c r="AC11"/>
  <c r="AB11"/>
  <c r="AD11" s="1"/>
  <c r="Y11"/>
  <c r="X11"/>
  <c r="Z11" s="1"/>
  <c r="V11"/>
  <c r="U11"/>
  <c r="W11" s="1"/>
  <c r="R11"/>
  <c r="Q11"/>
  <c r="S11" s="1"/>
  <c r="O11"/>
  <c r="N11"/>
  <c r="P11" s="1"/>
  <c r="K11"/>
  <c r="J11"/>
  <c r="L11" s="1"/>
  <c r="H11"/>
  <c r="G11"/>
  <c r="I11" s="1"/>
  <c r="ER10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U10" s="1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N9"/>
  <c r="CM9"/>
  <c r="CO9" s="1"/>
  <c r="CJ9"/>
  <c r="CI9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P9" s="1"/>
  <c r="BL9"/>
  <c r="BK9"/>
  <c r="BM9" s="1"/>
  <c r="BH9"/>
  <c r="BG9"/>
  <c r="BI9" s="1"/>
  <c r="BE9"/>
  <c r="BD9"/>
  <c r="BF9" s="1"/>
  <c r="BA9"/>
  <c r="AZ9"/>
  <c r="BB9" s="1"/>
  <c r="AX9"/>
  <c r="AW9"/>
  <c r="AY9" s="1"/>
  <c r="AT9"/>
  <c r="AS9"/>
  <c r="AU9" s="1"/>
  <c r="AQ9"/>
  <c r="AP9"/>
  <c r="AR9" s="1"/>
  <c r="AM9"/>
  <c r="AL9"/>
  <c r="AN9" s="1"/>
  <c r="AJ9"/>
  <c r="AI9"/>
  <c r="AK9" s="1"/>
  <c r="AF9"/>
  <c r="AE9"/>
  <c r="AG9" s="1"/>
  <c r="AC9"/>
  <c r="AB9"/>
  <c r="AD9" s="1"/>
  <c r="Y9"/>
  <c r="X9"/>
  <c r="V9"/>
  <c r="U9"/>
  <c r="W9" s="1"/>
  <c r="R9"/>
  <c r="Q9"/>
  <c r="O9"/>
  <c r="N9"/>
  <c r="P9" s="1"/>
  <c r="K9"/>
  <c r="J9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P8" s="1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G8" s="1"/>
  <c r="AC8"/>
  <c r="AB8"/>
  <c r="AD8" s="1"/>
  <c r="Y8"/>
  <c r="X8"/>
  <c r="Z8" s="1"/>
  <c r="V8"/>
  <c r="U8"/>
  <c r="W8" s="1"/>
  <c r="R8"/>
  <c r="Q8"/>
  <c r="S8" s="1"/>
  <c r="O8"/>
  <c r="N8"/>
  <c r="P8" s="1"/>
  <c r="K8"/>
  <c r="J8"/>
  <c r="H8"/>
  <c r="G8"/>
  <c r="I8" s="1"/>
  <c r="ER7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BB7" s="1"/>
  <c r="AX7"/>
  <c r="AW7"/>
  <c r="AY7" s="1"/>
  <c r="AT7"/>
  <c r="AS7"/>
  <c r="AU7" s="1"/>
  <c r="AQ7"/>
  <c r="AP7"/>
  <c r="AR7" s="1"/>
  <c r="AM7"/>
  <c r="AL7"/>
  <c r="AJ7"/>
  <c r="AI7"/>
  <c r="AK7" s="1"/>
  <c r="AF7"/>
  <c r="AE7"/>
  <c r="AC7"/>
  <c r="AB7"/>
  <c r="AD7" s="1"/>
  <c r="Y7"/>
  <c r="X7"/>
  <c r="V7"/>
  <c r="U7"/>
  <c r="W7" s="1"/>
  <c r="R7"/>
  <c r="Q7"/>
  <c r="O7"/>
  <c r="N7"/>
  <c r="P7" s="1"/>
  <c r="K7"/>
  <c r="J7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I6" s="1"/>
  <c r="BE6"/>
  <c r="BD6"/>
  <c r="BF6" s="1"/>
  <c r="BA6"/>
  <c r="AZ6"/>
  <c r="AX6"/>
  <c r="AW6"/>
  <c r="AY6" s="1"/>
  <c r="AT6"/>
  <c r="AS6"/>
  <c r="AU6" s="1"/>
  <c r="AQ6"/>
  <c r="AP6"/>
  <c r="AR6" s="1"/>
  <c r="AM6"/>
  <c r="AL6"/>
  <c r="AN6" s="1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S6" s="1"/>
  <c r="O6"/>
  <c r="N6"/>
  <c r="P6" s="1"/>
  <c r="K6"/>
  <c r="J6"/>
  <c r="L6" s="1"/>
  <c r="H6"/>
  <c r="G6"/>
  <c r="I6" s="1"/>
  <c r="ER25" i="5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W16" s="1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N16" s="1"/>
  <c r="AJ16"/>
  <c r="AI16"/>
  <c r="AK16" s="1"/>
  <c r="AF16"/>
  <c r="AE16"/>
  <c r="AG16" s="1"/>
  <c r="AC16"/>
  <c r="AB16"/>
  <c r="AD16" s="1"/>
  <c r="Y16"/>
  <c r="X16"/>
  <c r="Z16" s="1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W15" s="1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G15" s="1"/>
  <c r="AC15"/>
  <c r="AB15"/>
  <c r="AD15" s="1"/>
  <c r="Y15"/>
  <c r="X15"/>
  <c r="Z15" s="1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W14" s="1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P14" s="1"/>
  <c r="BL14"/>
  <c r="BK14"/>
  <c r="BM14" s="1"/>
  <c r="BH14"/>
  <c r="BG14"/>
  <c r="BI14" s="1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W13" s="1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P13" s="1"/>
  <c r="BL13"/>
  <c r="BK13"/>
  <c r="BM13" s="1"/>
  <c r="BH13"/>
  <c r="BG13"/>
  <c r="BI13" s="1"/>
  <c r="BE13"/>
  <c r="BD13"/>
  <c r="BF13" s="1"/>
  <c r="BA13"/>
  <c r="AZ13"/>
  <c r="BB13" s="1"/>
  <c r="AX13"/>
  <c r="AW13"/>
  <c r="AY13" s="1"/>
  <c r="AT13"/>
  <c r="AS13"/>
  <c r="AU13" s="1"/>
  <c r="AQ13"/>
  <c r="AP13"/>
  <c r="AR13" s="1"/>
  <c r="AM13"/>
  <c r="AL13"/>
  <c r="AN13" s="1"/>
  <c r="AJ13"/>
  <c r="AI13"/>
  <c r="AK13" s="1"/>
  <c r="AF13"/>
  <c r="AE13"/>
  <c r="AG13" s="1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L13" s="1"/>
  <c r="H13"/>
  <c r="G13"/>
  <c r="I13" s="1"/>
  <c r="ER12"/>
  <c r="EW12" s="1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K12" s="1"/>
  <c r="CG12"/>
  <c r="CF12"/>
  <c r="CH12" s="1"/>
  <c r="CC12"/>
  <c r="CB12"/>
  <c r="CD12" s="1"/>
  <c r="BZ12"/>
  <c r="BY12"/>
  <c r="CA12" s="1"/>
  <c r="BV12"/>
  <c r="BU12"/>
  <c r="BW12" s="1"/>
  <c r="BS12"/>
  <c r="BR12"/>
  <c r="BT12" s="1"/>
  <c r="BO12"/>
  <c r="BN12"/>
  <c r="BP12" s="1"/>
  <c r="BL12"/>
  <c r="BK12"/>
  <c r="BM12" s="1"/>
  <c r="BH12"/>
  <c r="BG12"/>
  <c r="BI12" s="1"/>
  <c r="BE12"/>
  <c r="BD12"/>
  <c r="BF12" s="1"/>
  <c r="BA12"/>
  <c r="AZ12"/>
  <c r="BB12" s="1"/>
  <c r="AX12"/>
  <c r="AW12"/>
  <c r="AY12" s="1"/>
  <c r="AT12"/>
  <c r="AS12"/>
  <c r="AU12" s="1"/>
  <c r="AQ12"/>
  <c r="AP12"/>
  <c r="AR12" s="1"/>
  <c r="AM12"/>
  <c r="AL12"/>
  <c r="AN12" s="1"/>
  <c r="AJ12"/>
  <c r="AI12"/>
  <c r="AK12" s="1"/>
  <c r="AF12"/>
  <c r="AE12"/>
  <c r="AG12" s="1"/>
  <c r="AC12"/>
  <c r="AB12"/>
  <c r="AD12" s="1"/>
  <c r="Y12"/>
  <c r="X12"/>
  <c r="Z12" s="1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W11" s="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K11" s="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N11" s="1"/>
  <c r="AJ11"/>
  <c r="AI11"/>
  <c r="AK11" s="1"/>
  <c r="AF11"/>
  <c r="AE11"/>
  <c r="AG11" s="1"/>
  <c r="AC11"/>
  <c r="AB11"/>
  <c r="AD11" s="1"/>
  <c r="Y11"/>
  <c r="X11"/>
  <c r="Z11" s="1"/>
  <c r="V11"/>
  <c r="U11"/>
  <c r="W11" s="1"/>
  <c r="R11"/>
  <c r="Q11"/>
  <c r="S11" s="1"/>
  <c r="O11"/>
  <c r="N11"/>
  <c r="P11" s="1"/>
  <c r="K11"/>
  <c r="J11"/>
  <c r="L11" s="1"/>
  <c r="H11"/>
  <c r="G11"/>
  <c r="I11" s="1"/>
  <c r="ER10"/>
  <c r="EW10" s="1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U10" s="1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W9" s="1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R9" s="1"/>
  <c r="CN9"/>
  <c r="CM9"/>
  <c r="CO9" s="1"/>
  <c r="CJ9"/>
  <c r="CI9"/>
  <c r="CK9" s="1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P9" s="1"/>
  <c r="BL9"/>
  <c r="BK9"/>
  <c r="BM9" s="1"/>
  <c r="BH9"/>
  <c r="BG9"/>
  <c r="BI9" s="1"/>
  <c r="BE9"/>
  <c r="BD9"/>
  <c r="BF9" s="1"/>
  <c r="BA9"/>
  <c r="AZ9"/>
  <c r="BB9" s="1"/>
  <c r="AX9"/>
  <c r="AW9"/>
  <c r="AY9" s="1"/>
  <c r="AT9"/>
  <c r="AS9"/>
  <c r="AU9" s="1"/>
  <c r="AQ9"/>
  <c r="AP9"/>
  <c r="AR9" s="1"/>
  <c r="AM9"/>
  <c r="AL9"/>
  <c r="AN9" s="1"/>
  <c r="AJ9"/>
  <c r="AI9"/>
  <c r="AK9" s="1"/>
  <c r="AF9"/>
  <c r="AE9"/>
  <c r="AG9" s="1"/>
  <c r="AC9"/>
  <c r="AB9"/>
  <c r="AD9" s="1"/>
  <c r="Y9"/>
  <c r="X9"/>
  <c r="Z9" s="1"/>
  <c r="V9"/>
  <c r="U9"/>
  <c r="W9" s="1"/>
  <c r="R9"/>
  <c r="Q9"/>
  <c r="S9" s="1"/>
  <c r="O9"/>
  <c r="N9"/>
  <c r="P9" s="1"/>
  <c r="K9"/>
  <c r="J9"/>
  <c r="L9" s="1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G8" s="1"/>
  <c r="AC8"/>
  <c r="AB8"/>
  <c r="AD8" s="1"/>
  <c r="Y8"/>
  <c r="X8"/>
  <c r="Z8" s="1"/>
  <c r="V8"/>
  <c r="U8"/>
  <c r="W8" s="1"/>
  <c r="R8"/>
  <c r="Q8"/>
  <c r="O8"/>
  <c r="N8"/>
  <c r="P8" s="1"/>
  <c r="K8"/>
  <c r="J8"/>
  <c r="H8"/>
  <c r="G8"/>
  <c r="I8" s="1"/>
  <c r="ER7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BB7" s="1"/>
  <c r="AX7"/>
  <c r="AW7"/>
  <c r="AY7" s="1"/>
  <c r="AT7"/>
  <c r="AS7"/>
  <c r="AQ7"/>
  <c r="AP7"/>
  <c r="AR7" s="1"/>
  <c r="AM7"/>
  <c r="AL7"/>
  <c r="AJ7"/>
  <c r="AI7"/>
  <c r="AK7" s="1"/>
  <c r="AF7"/>
  <c r="AE7"/>
  <c r="AC7"/>
  <c r="AB7"/>
  <c r="AD7" s="1"/>
  <c r="Y7"/>
  <c r="X7"/>
  <c r="Z7" s="1"/>
  <c r="V7"/>
  <c r="U7"/>
  <c r="W7" s="1"/>
  <c r="R7"/>
  <c r="Q7"/>
  <c r="S7" s="1"/>
  <c r="O7"/>
  <c r="N7"/>
  <c r="P7" s="1"/>
  <c r="K7"/>
  <c r="J7"/>
  <c r="L7" s="1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E6"/>
  <c r="BD6"/>
  <c r="BF6" s="1"/>
  <c r="BA6"/>
  <c r="AZ6"/>
  <c r="BB6" s="1"/>
  <c r="AX6"/>
  <c r="AW6"/>
  <c r="AY6" s="1"/>
  <c r="AT6"/>
  <c r="AS6"/>
  <c r="AU6" s="1"/>
  <c r="AQ6"/>
  <c r="AP6"/>
  <c r="AR6" s="1"/>
  <c r="AM6"/>
  <c r="AL6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S6" s="1"/>
  <c r="O6"/>
  <c r="N6"/>
  <c r="P6" s="1"/>
  <c r="K6"/>
  <c r="J6"/>
  <c r="L6" s="1"/>
  <c r="H6"/>
  <c r="G6"/>
  <c r="I6" s="1"/>
  <c r="ER25" i="4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W16" s="1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N16" s="1"/>
  <c r="AJ16"/>
  <c r="AI16"/>
  <c r="AK16" s="1"/>
  <c r="AF16"/>
  <c r="AE16"/>
  <c r="AG16" s="1"/>
  <c r="AC16"/>
  <c r="AB16"/>
  <c r="AD16" s="1"/>
  <c r="Y16"/>
  <c r="X16"/>
  <c r="Z16" s="1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W15" s="1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G15" s="1"/>
  <c r="AC15"/>
  <c r="AB15"/>
  <c r="AD15" s="1"/>
  <c r="Y15"/>
  <c r="X15"/>
  <c r="Z15" s="1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W14" s="1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P14" s="1"/>
  <c r="BL14"/>
  <c r="BK14"/>
  <c r="BM14" s="1"/>
  <c r="BH14"/>
  <c r="BG14"/>
  <c r="BI14" s="1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P13" s="1"/>
  <c r="BL13"/>
  <c r="BK13"/>
  <c r="BM13" s="1"/>
  <c r="BH13"/>
  <c r="BG13"/>
  <c r="BE13"/>
  <c r="BD13"/>
  <c r="BF13" s="1"/>
  <c r="BA13"/>
  <c r="AZ13"/>
  <c r="AX13"/>
  <c r="AW13"/>
  <c r="AY13" s="1"/>
  <c r="AT13"/>
  <c r="AS13"/>
  <c r="AU13" s="1"/>
  <c r="AQ13"/>
  <c r="AP13"/>
  <c r="AR13" s="1"/>
  <c r="AM13"/>
  <c r="AL13"/>
  <c r="AJ13"/>
  <c r="AI13"/>
  <c r="AK13" s="1"/>
  <c r="AF13"/>
  <c r="AE13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L13" s="1"/>
  <c r="H13"/>
  <c r="G13"/>
  <c r="I13" s="1"/>
  <c r="ER12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K12" s="1"/>
  <c r="CG12"/>
  <c r="CF12"/>
  <c r="CH12" s="1"/>
  <c r="CC12"/>
  <c r="CB12"/>
  <c r="CD12" s="1"/>
  <c r="BZ12"/>
  <c r="BY12"/>
  <c r="CA12" s="1"/>
  <c r="BV12"/>
  <c r="BU12"/>
  <c r="BW12" s="1"/>
  <c r="BS12"/>
  <c r="BR12"/>
  <c r="BT12" s="1"/>
  <c r="BO12"/>
  <c r="BN12"/>
  <c r="BP12" s="1"/>
  <c r="BL12"/>
  <c r="BK12"/>
  <c r="BM12" s="1"/>
  <c r="BH12"/>
  <c r="BG12"/>
  <c r="BE12"/>
  <c r="BD12"/>
  <c r="BF12" s="1"/>
  <c r="BA12"/>
  <c r="AZ12"/>
  <c r="AX12"/>
  <c r="AW12"/>
  <c r="AY12" s="1"/>
  <c r="AT12"/>
  <c r="AS12"/>
  <c r="AU12" s="1"/>
  <c r="AQ12"/>
  <c r="AP12"/>
  <c r="AR12" s="1"/>
  <c r="AM12"/>
  <c r="AL12"/>
  <c r="AN12" s="1"/>
  <c r="AJ12"/>
  <c r="AI12"/>
  <c r="AK12" s="1"/>
  <c r="AF12"/>
  <c r="AE12"/>
  <c r="AC12"/>
  <c r="AB12"/>
  <c r="AD12" s="1"/>
  <c r="Y12"/>
  <c r="X12"/>
  <c r="Z12" s="1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K11" s="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N11" s="1"/>
  <c r="AJ11"/>
  <c r="AI11"/>
  <c r="AK11" s="1"/>
  <c r="AF11"/>
  <c r="AE11"/>
  <c r="AG11" s="1"/>
  <c r="AC11"/>
  <c r="AB11"/>
  <c r="AD11" s="1"/>
  <c r="Y11"/>
  <c r="X11"/>
  <c r="Z11" s="1"/>
  <c r="V11"/>
  <c r="U11"/>
  <c r="W11" s="1"/>
  <c r="R11"/>
  <c r="Q11"/>
  <c r="S11" s="1"/>
  <c r="O11"/>
  <c r="N11"/>
  <c r="P11" s="1"/>
  <c r="K11"/>
  <c r="J11"/>
  <c r="H11"/>
  <c r="G11"/>
  <c r="I11" s="1"/>
  <c r="ER10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U10" s="1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R9" s="1"/>
  <c r="CN9"/>
  <c r="CM9"/>
  <c r="CO9" s="1"/>
  <c r="CJ9"/>
  <c r="CI9"/>
  <c r="CK9" s="1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P9" s="1"/>
  <c r="BL9"/>
  <c r="BK9"/>
  <c r="BM9" s="1"/>
  <c r="BH9"/>
  <c r="BG9"/>
  <c r="BI9" s="1"/>
  <c r="BE9"/>
  <c r="BD9"/>
  <c r="BF9" s="1"/>
  <c r="BA9"/>
  <c r="AZ9"/>
  <c r="BB9" s="1"/>
  <c r="AX9"/>
  <c r="AW9"/>
  <c r="AY9" s="1"/>
  <c r="AT9"/>
  <c r="AS9"/>
  <c r="AU9" s="1"/>
  <c r="AQ9"/>
  <c r="AP9"/>
  <c r="AR9" s="1"/>
  <c r="AM9"/>
  <c r="AL9"/>
  <c r="AN9" s="1"/>
  <c r="AJ9"/>
  <c r="AI9"/>
  <c r="AK9" s="1"/>
  <c r="AF9"/>
  <c r="AE9"/>
  <c r="AC9"/>
  <c r="AB9"/>
  <c r="AD9" s="1"/>
  <c r="Y9"/>
  <c r="X9"/>
  <c r="Z9" s="1"/>
  <c r="V9"/>
  <c r="U9"/>
  <c r="W9" s="1"/>
  <c r="R9"/>
  <c r="Q9"/>
  <c r="S9" s="1"/>
  <c r="O9"/>
  <c r="N9"/>
  <c r="P9" s="1"/>
  <c r="K9"/>
  <c r="J9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P8" s="1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C8"/>
  <c r="AB8"/>
  <c r="AD8" s="1"/>
  <c r="Y8"/>
  <c r="X8"/>
  <c r="Z8" s="1"/>
  <c r="V8"/>
  <c r="U8"/>
  <c r="W8" s="1"/>
  <c r="R8"/>
  <c r="Q8"/>
  <c r="S8" s="1"/>
  <c r="O8"/>
  <c r="N8"/>
  <c r="P8" s="1"/>
  <c r="K8"/>
  <c r="J8"/>
  <c r="H8"/>
  <c r="G8"/>
  <c r="I8" s="1"/>
  <c r="ER7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BB7" s="1"/>
  <c r="AX7"/>
  <c r="AW7"/>
  <c r="AY7" s="1"/>
  <c r="AT7"/>
  <c r="AS7"/>
  <c r="AQ7"/>
  <c r="AP7"/>
  <c r="AR7" s="1"/>
  <c r="AM7"/>
  <c r="AL7"/>
  <c r="AN7" s="1"/>
  <c r="AJ7"/>
  <c r="AI7"/>
  <c r="AK7" s="1"/>
  <c r="AF7"/>
  <c r="AE7"/>
  <c r="AG7" s="1"/>
  <c r="AC7"/>
  <c r="AB7"/>
  <c r="AD7" s="1"/>
  <c r="Y7"/>
  <c r="X7"/>
  <c r="Z7" s="1"/>
  <c r="V7"/>
  <c r="U7"/>
  <c r="W7" s="1"/>
  <c r="R7"/>
  <c r="Q7"/>
  <c r="S7" s="1"/>
  <c r="O7"/>
  <c r="N7"/>
  <c r="P7" s="1"/>
  <c r="K7"/>
  <c r="J7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I6" s="1"/>
  <c r="BE6"/>
  <c r="BD6"/>
  <c r="BF6" s="1"/>
  <c r="BA6"/>
  <c r="AZ6"/>
  <c r="BB6" s="1"/>
  <c r="AX6"/>
  <c r="AW6"/>
  <c r="AY6" s="1"/>
  <c r="AT6"/>
  <c r="AS6"/>
  <c r="AU6" s="1"/>
  <c r="AQ6"/>
  <c r="AP6"/>
  <c r="AR6" s="1"/>
  <c r="AM6"/>
  <c r="AL6"/>
  <c r="AN6" s="1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S6" s="1"/>
  <c r="O6"/>
  <c r="N6"/>
  <c r="P6" s="1"/>
  <c r="K6"/>
  <c r="J6"/>
  <c r="L6" s="1"/>
  <c r="H6"/>
  <c r="G6"/>
  <c r="I6" s="1"/>
  <c r="ER25" i="3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W16" s="1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N16" s="1"/>
  <c r="AJ16"/>
  <c r="AI16"/>
  <c r="AK16" s="1"/>
  <c r="AF16"/>
  <c r="AE16"/>
  <c r="AG16" s="1"/>
  <c r="AC16"/>
  <c r="AB16"/>
  <c r="AD16" s="1"/>
  <c r="Y16"/>
  <c r="X16"/>
  <c r="Z16" s="1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W15" s="1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G15" s="1"/>
  <c r="AC15"/>
  <c r="AB15"/>
  <c r="AD15" s="1"/>
  <c r="Y15"/>
  <c r="X15"/>
  <c r="Z15" s="1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P14" s="1"/>
  <c r="BL14"/>
  <c r="BK14"/>
  <c r="BM14" s="1"/>
  <c r="BH14"/>
  <c r="BG14"/>
  <c r="BI14" s="1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P13" s="1"/>
  <c r="BL13"/>
  <c r="BK13"/>
  <c r="BM13" s="1"/>
  <c r="BH13"/>
  <c r="BG13"/>
  <c r="BI13" s="1"/>
  <c r="BE13"/>
  <c r="BD13"/>
  <c r="BF13" s="1"/>
  <c r="BA13"/>
  <c r="AZ13"/>
  <c r="BB13" s="1"/>
  <c r="AX13"/>
  <c r="AW13"/>
  <c r="AY13" s="1"/>
  <c r="AT13"/>
  <c r="AS13"/>
  <c r="AQ13"/>
  <c r="AP13"/>
  <c r="AR13" s="1"/>
  <c r="AM13"/>
  <c r="AL13"/>
  <c r="AN13" s="1"/>
  <c r="AJ13"/>
  <c r="AI13"/>
  <c r="AK13" s="1"/>
  <c r="AF13"/>
  <c r="AE13"/>
  <c r="AG13" s="1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L13" s="1"/>
  <c r="H13"/>
  <c r="G13"/>
  <c r="I13" s="1"/>
  <c r="ER12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G12"/>
  <c r="CF12"/>
  <c r="CH12" s="1"/>
  <c r="CC12"/>
  <c r="CB12"/>
  <c r="BZ12"/>
  <c r="BY12"/>
  <c r="CA12" s="1"/>
  <c r="BV12"/>
  <c r="BU12"/>
  <c r="BW12" s="1"/>
  <c r="BS12"/>
  <c r="BR12"/>
  <c r="BT12" s="1"/>
  <c r="BO12"/>
  <c r="BN12"/>
  <c r="BP12" s="1"/>
  <c r="BL12"/>
  <c r="BK12"/>
  <c r="BM12" s="1"/>
  <c r="BH12"/>
  <c r="BG12"/>
  <c r="BE12"/>
  <c r="BD12"/>
  <c r="BF12" s="1"/>
  <c r="BA12"/>
  <c r="AZ12"/>
  <c r="BB12" s="1"/>
  <c r="AX12"/>
  <c r="AW12"/>
  <c r="AY12" s="1"/>
  <c r="AT12"/>
  <c r="AS12"/>
  <c r="AU12" s="1"/>
  <c r="AQ12"/>
  <c r="AP12"/>
  <c r="AR12" s="1"/>
  <c r="AM12"/>
  <c r="AL12"/>
  <c r="AN12" s="1"/>
  <c r="AJ12"/>
  <c r="AI12"/>
  <c r="AK12" s="1"/>
  <c r="AF12"/>
  <c r="AE12"/>
  <c r="AG12" s="1"/>
  <c r="AC12"/>
  <c r="AB12"/>
  <c r="Y12"/>
  <c r="X12"/>
  <c r="Z12" s="1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K11" s="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N11" s="1"/>
  <c r="AJ11"/>
  <c r="AI11"/>
  <c r="AK11" s="1"/>
  <c r="AF11"/>
  <c r="AE11"/>
  <c r="AG11" s="1"/>
  <c r="AC11"/>
  <c r="AB11"/>
  <c r="AD11" s="1"/>
  <c r="Y11"/>
  <c r="X11"/>
  <c r="Z11" s="1"/>
  <c r="V11"/>
  <c r="U11"/>
  <c r="W11" s="1"/>
  <c r="R11"/>
  <c r="Q11"/>
  <c r="O11"/>
  <c r="N11"/>
  <c r="P11" s="1"/>
  <c r="K11"/>
  <c r="J11"/>
  <c r="L11" s="1"/>
  <c r="H11"/>
  <c r="G11"/>
  <c r="I11" s="1"/>
  <c r="ER10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R9" s="1"/>
  <c r="CN9"/>
  <c r="CM9"/>
  <c r="CO9" s="1"/>
  <c r="CJ9"/>
  <c r="CI9"/>
  <c r="CK9" s="1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L9"/>
  <c r="BK9"/>
  <c r="BM9" s="1"/>
  <c r="BH9"/>
  <c r="BG9"/>
  <c r="BI9" s="1"/>
  <c r="BE9"/>
  <c r="BD9"/>
  <c r="BF9" s="1"/>
  <c r="BA9"/>
  <c r="AZ9"/>
  <c r="AX9"/>
  <c r="AW9"/>
  <c r="AY9" s="1"/>
  <c r="AT9"/>
  <c r="AS9"/>
  <c r="AU9" s="1"/>
  <c r="AQ9"/>
  <c r="AP9"/>
  <c r="AR9" s="1"/>
  <c r="AM9"/>
  <c r="AL9"/>
  <c r="AN9" s="1"/>
  <c r="AJ9"/>
  <c r="AI9"/>
  <c r="AK9" s="1"/>
  <c r="AF9"/>
  <c r="AE9"/>
  <c r="AG9" s="1"/>
  <c r="AC9"/>
  <c r="AB9"/>
  <c r="AD9" s="1"/>
  <c r="Y9"/>
  <c r="X9"/>
  <c r="Z9" s="1"/>
  <c r="V9"/>
  <c r="U9"/>
  <c r="W9" s="1"/>
  <c r="R9"/>
  <c r="Q9"/>
  <c r="S9" s="1"/>
  <c r="O9"/>
  <c r="N9"/>
  <c r="P9" s="1"/>
  <c r="K9"/>
  <c r="J9"/>
  <c r="L9" s="1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P8" s="1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C8"/>
  <c r="AB8"/>
  <c r="AD8" s="1"/>
  <c r="Y8"/>
  <c r="X8"/>
  <c r="Z8" s="1"/>
  <c r="V8"/>
  <c r="U8"/>
  <c r="W8" s="1"/>
  <c r="R8"/>
  <c r="Q8"/>
  <c r="S8" s="1"/>
  <c r="O8"/>
  <c r="N8"/>
  <c r="P8" s="1"/>
  <c r="K8"/>
  <c r="J8"/>
  <c r="L8" s="1"/>
  <c r="H8"/>
  <c r="G8"/>
  <c r="I8" s="1"/>
  <c r="ER7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AX7"/>
  <c r="AW7"/>
  <c r="AY7" s="1"/>
  <c r="AT7"/>
  <c r="AS7"/>
  <c r="AU7" s="1"/>
  <c r="AQ7"/>
  <c r="AP7"/>
  <c r="AR7" s="1"/>
  <c r="AM7"/>
  <c r="AL7"/>
  <c r="AN7" s="1"/>
  <c r="AJ7"/>
  <c r="AI7"/>
  <c r="AK7" s="1"/>
  <c r="AF7"/>
  <c r="AE7"/>
  <c r="AG7" s="1"/>
  <c r="AC7"/>
  <c r="AB7"/>
  <c r="AD7" s="1"/>
  <c r="Y7"/>
  <c r="X7"/>
  <c r="V7"/>
  <c r="U7"/>
  <c r="W7" s="1"/>
  <c r="R7"/>
  <c r="Q7"/>
  <c r="S7" s="1"/>
  <c r="O7"/>
  <c r="N7"/>
  <c r="P7" s="1"/>
  <c r="K7"/>
  <c r="J7"/>
  <c r="L7" s="1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I6" s="1"/>
  <c r="BE6"/>
  <c r="BD6"/>
  <c r="BF6" s="1"/>
  <c r="BA6"/>
  <c r="AZ6"/>
  <c r="BB6" s="1"/>
  <c r="AX6"/>
  <c r="AW6"/>
  <c r="AY6" s="1"/>
  <c r="AT6"/>
  <c r="AS6"/>
  <c r="AU6" s="1"/>
  <c r="AQ6"/>
  <c r="AP6"/>
  <c r="AR6" s="1"/>
  <c r="AM6"/>
  <c r="AL6"/>
  <c r="AN6" s="1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S6" s="1"/>
  <c r="O6"/>
  <c r="N6"/>
  <c r="P6" s="1"/>
  <c r="K6"/>
  <c r="J6"/>
  <c r="H6"/>
  <c r="G6"/>
  <c r="I6" s="1"/>
  <c r="ER25" i="2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J16"/>
  <c r="AI16"/>
  <c r="AK16" s="1"/>
  <c r="AF16"/>
  <c r="AE16"/>
  <c r="AC16"/>
  <c r="AB16"/>
  <c r="AD16" s="1"/>
  <c r="Y16"/>
  <c r="X16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C15"/>
  <c r="AB15"/>
  <c r="AD15" s="1"/>
  <c r="Y15"/>
  <c r="X15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L14"/>
  <c r="BK14"/>
  <c r="BM14" s="1"/>
  <c r="BH14"/>
  <c r="BG14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L13"/>
  <c r="BK13"/>
  <c r="BM13" s="1"/>
  <c r="BH13"/>
  <c r="BG13"/>
  <c r="BE13"/>
  <c r="BD13"/>
  <c r="BF13" s="1"/>
  <c r="BA13"/>
  <c r="AZ13"/>
  <c r="AX13"/>
  <c r="AW13"/>
  <c r="AY13" s="1"/>
  <c r="AT13"/>
  <c r="AS13"/>
  <c r="AU13" s="1"/>
  <c r="AQ13"/>
  <c r="AP13"/>
  <c r="AR13" s="1"/>
  <c r="AM13"/>
  <c r="AL13"/>
  <c r="AN13" s="1"/>
  <c r="AJ13"/>
  <c r="AI13"/>
  <c r="AK13" s="1"/>
  <c r="AF13"/>
  <c r="AE13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H13"/>
  <c r="G13"/>
  <c r="I13" s="1"/>
  <c r="ER12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K12" s="1"/>
  <c r="CG12"/>
  <c r="CF12"/>
  <c r="CH12" s="1"/>
  <c r="CC12"/>
  <c r="CB12"/>
  <c r="CD12" s="1"/>
  <c r="BZ12"/>
  <c r="BY12"/>
  <c r="CA12" s="1"/>
  <c r="BV12"/>
  <c r="BU12"/>
  <c r="BW12" s="1"/>
  <c r="BS12"/>
  <c r="BR12"/>
  <c r="BT12" s="1"/>
  <c r="BO12"/>
  <c r="BN12"/>
  <c r="BL12"/>
  <c r="BK12"/>
  <c r="BM12" s="1"/>
  <c r="BH12"/>
  <c r="BG12"/>
  <c r="BE12"/>
  <c r="BD12"/>
  <c r="BF12" s="1"/>
  <c r="BA12"/>
  <c r="AZ12"/>
  <c r="BB12" s="1"/>
  <c r="AX12"/>
  <c r="AW12"/>
  <c r="AY12" s="1"/>
  <c r="AT12"/>
  <c r="AS12"/>
  <c r="AU12" s="1"/>
  <c r="AQ12"/>
  <c r="AP12"/>
  <c r="AR12" s="1"/>
  <c r="AM12"/>
  <c r="AL12"/>
  <c r="AJ12"/>
  <c r="AI12"/>
  <c r="AK12" s="1"/>
  <c r="AF12"/>
  <c r="AE12"/>
  <c r="AC12"/>
  <c r="AB12"/>
  <c r="AD12" s="1"/>
  <c r="Y12"/>
  <c r="X12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K11" s="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J11"/>
  <c r="AI11"/>
  <c r="AK11" s="1"/>
  <c r="AF11"/>
  <c r="AE11"/>
  <c r="AC11"/>
  <c r="AB11"/>
  <c r="AD11" s="1"/>
  <c r="Y11"/>
  <c r="X11"/>
  <c r="V11"/>
  <c r="U11"/>
  <c r="W11" s="1"/>
  <c r="R11"/>
  <c r="Q11"/>
  <c r="O11"/>
  <c r="N11"/>
  <c r="K11"/>
  <c r="J11"/>
  <c r="H11"/>
  <c r="G11"/>
  <c r="I11" s="1"/>
  <c r="ER10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U10" s="1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R9" s="1"/>
  <c r="CN9"/>
  <c r="CM9"/>
  <c r="CO9" s="1"/>
  <c r="CJ9"/>
  <c r="CI9"/>
  <c r="CK9" s="1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L9"/>
  <c r="BK9"/>
  <c r="BM9" s="1"/>
  <c r="BH9"/>
  <c r="BG9"/>
  <c r="BI9" s="1"/>
  <c r="BE9"/>
  <c r="BD9"/>
  <c r="BF9" s="1"/>
  <c r="BA9"/>
  <c r="AZ9"/>
  <c r="BB9" s="1"/>
  <c r="AX9"/>
  <c r="AW9"/>
  <c r="AY9" s="1"/>
  <c r="AT9"/>
  <c r="AS9"/>
  <c r="AQ9"/>
  <c r="AP9"/>
  <c r="AR9" s="1"/>
  <c r="AM9"/>
  <c r="AL9"/>
  <c r="AJ9"/>
  <c r="AI9"/>
  <c r="AK9" s="1"/>
  <c r="AF9"/>
  <c r="AE9"/>
  <c r="AC9"/>
  <c r="AB9"/>
  <c r="AD9" s="1"/>
  <c r="Y9"/>
  <c r="X9"/>
  <c r="Z9" s="1"/>
  <c r="V9"/>
  <c r="U9"/>
  <c r="W9" s="1"/>
  <c r="R9"/>
  <c r="Q9"/>
  <c r="S9" s="1"/>
  <c r="O9"/>
  <c r="N9"/>
  <c r="P9" s="1"/>
  <c r="K9"/>
  <c r="J9"/>
  <c r="L9" s="1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P8" s="1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G8" s="1"/>
  <c r="AC8"/>
  <c r="AB8"/>
  <c r="AD8" s="1"/>
  <c r="Y8"/>
  <c r="X8"/>
  <c r="Z8" s="1"/>
  <c r="V8"/>
  <c r="U8"/>
  <c r="W8" s="1"/>
  <c r="R8"/>
  <c r="Q8"/>
  <c r="S8" s="1"/>
  <c r="O8"/>
  <c r="N8"/>
  <c r="P8" s="1"/>
  <c r="K8"/>
  <c r="J8"/>
  <c r="L8" s="1"/>
  <c r="H8"/>
  <c r="G8"/>
  <c r="I8" s="1"/>
  <c r="ER7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BB7" s="1"/>
  <c r="AX7"/>
  <c r="AW7"/>
  <c r="AY7" s="1"/>
  <c r="AT7"/>
  <c r="AS7"/>
  <c r="AU7" s="1"/>
  <c r="AQ7"/>
  <c r="AP7"/>
  <c r="AR7" s="1"/>
  <c r="AM7"/>
  <c r="AL7"/>
  <c r="AN7" s="1"/>
  <c r="AJ7"/>
  <c r="AI7"/>
  <c r="AF7"/>
  <c r="AE7"/>
  <c r="AC7"/>
  <c r="AB7"/>
  <c r="AD7" s="1"/>
  <c r="Y7"/>
  <c r="X7"/>
  <c r="V7"/>
  <c r="U7"/>
  <c r="W7" s="1"/>
  <c r="R7"/>
  <c r="Q7"/>
  <c r="S7" s="1"/>
  <c r="O7"/>
  <c r="N7"/>
  <c r="P7" s="1"/>
  <c r="K7"/>
  <c r="J7"/>
  <c r="L7" s="1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I6" s="1"/>
  <c r="BE6"/>
  <c r="BD6"/>
  <c r="BF6" s="1"/>
  <c r="BA6"/>
  <c r="AZ6"/>
  <c r="BB6" s="1"/>
  <c r="AX6"/>
  <c r="AW6"/>
  <c r="AY6" s="1"/>
  <c r="AT6"/>
  <c r="AS6"/>
  <c r="AU6" s="1"/>
  <c r="AQ6"/>
  <c r="AP6"/>
  <c r="AR6" s="1"/>
  <c r="AM6"/>
  <c r="AL6"/>
  <c r="AN6" s="1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S6" s="1"/>
  <c r="O6"/>
  <c r="N6"/>
  <c r="P6" s="1"/>
  <c r="K6"/>
  <c r="J6"/>
  <c r="L6" s="1"/>
  <c r="H6"/>
  <c r="G6"/>
  <c r="I6" s="1"/>
  <c r="ER25" i="1"/>
  <c r="EW25" s="1"/>
  <c r="EN25"/>
  <c r="EM25"/>
  <c r="EO25" s="1"/>
  <c r="EK25"/>
  <c r="EJ25"/>
  <c r="EL25" s="1"/>
  <c r="EG25"/>
  <c r="EF25"/>
  <c r="ED25"/>
  <c r="EC25"/>
  <c r="EE25" s="1"/>
  <c r="DZ25"/>
  <c r="DY25"/>
  <c r="EA25" s="1"/>
  <c r="DW25"/>
  <c r="DV25"/>
  <c r="DX25" s="1"/>
  <c r="DS25"/>
  <c r="DR25"/>
  <c r="DT25" s="1"/>
  <c r="DP25"/>
  <c r="DO25"/>
  <c r="DQ25" s="1"/>
  <c r="DL25"/>
  <c r="DK25"/>
  <c r="DM25" s="1"/>
  <c r="DI25"/>
  <c r="DH25"/>
  <c r="DJ25" s="1"/>
  <c r="DE25"/>
  <c r="DD25"/>
  <c r="DF25" s="1"/>
  <c r="DB25"/>
  <c r="DA25"/>
  <c r="DC25" s="1"/>
  <c r="CX25"/>
  <c r="CW25"/>
  <c r="CY25" s="1"/>
  <c r="CU25"/>
  <c r="CT25"/>
  <c r="CV25" s="1"/>
  <c r="CQ25"/>
  <c r="CP25"/>
  <c r="CR25" s="1"/>
  <c r="CN25"/>
  <c r="CM25"/>
  <c r="CO25" s="1"/>
  <c r="CJ25"/>
  <c r="CI25"/>
  <c r="CK25" s="1"/>
  <c r="CG25"/>
  <c r="CF25"/>
  <c r="CH25" s="1"/>
  <c r="CC25"/>
  <c r="CB25"/>
  <c r="CD25" s="1"/>
  <c r="BZ25"/>
  <c r="BY25"/>
  <c r="CA25" s="1"/>
  <c r="BV25"/>
  <c r="BU25"/>
  <c r="BW25" s="1"/>
  <c r="BS25"/>
  <c r="BR25"/>
  <c r="BT25" s="1"/>
  <c r="BO25"/>
  <c r="BN25"/>
  <c r="BP25" s="1"/>
  <c r="BL25"/>
  <c r="BK25"/>
  <c r="BM25" s="1"/>
  <c r="BH25"/>
  <c r="BG25"/>
  <c r="BI25" s="1"/>
  <c r="BE25"/>
  <c r="BD25"/>
  <c r="BF25" s="1"/>
  <c r="BA25"/>
  <c r="AZ25"/>
  <c r="BB25" s="1"/>
  <c r="AX25"/>
  <c r="AW25"/>
  <c r="AY25" s="1"/>
  <c r="AT25"/>
  <c r="AS25"/>
  <c r="AU25" s="1"/>
  <c r="AQ25"/>
  <c r="AP25"/>
  <c r="AR25" s="1"/>
  <c r="AM25"/>
  <c r="AL25"/>
  <c r="AN25" s="1"/>
  <c r="AJ25"/>
  <c r="AI25"/>
  <c r="AK25" s="1"/>
  <c r="AF25"/>
  <c r="AE25"/>
  <c r="AG25" s="1"/>
  <c r="AC25"/>
  <c r="AB25"/>
  <c r="AD25" s="1"/>
  <c r="Y25"/>
  <c r="X25"/>
  <c r="Z25" s="1"/>
  <c r="V25"/>
  <c r="U25"/>
  <c r="W25" s="1"/>
  <c r="R25"/>
  <c r="Q25"/>
  <c r="S25" s="1"/>
  <c r="O25"/>
  <c r="N25"/>
  <c r="P25" s="1"/>
  <c r="K25"/>
  <c r="J25"/>
  <c r="L25" s="1"/>
  <c r="H25"/>
  <c r="G25"/>
  <c r="I25" s="1"/>
  <c r="ER24"/>
  <c r="EW24" s="1"/>
  <c r="EN24"/>
  <c r="EM24"/>
  <c r="EO24" s="1"/>
  <c r="EK24"/>
  <c r="EJ24"/>
  <c r="EL24" s="1"/>
  <c r="EG24"/>
  <c r="EF24"/>
  <c r="ED24"/>
  <c r="EC24"/>
  <c r="EE24" s="1"/>
  <c r="DZ24"/>
  <c r="DY24"/>
  <c r="EA24" s="1"/>
  <c r="DW24"/>
  <c r="DV24"/>
  <c r="DX24" s="1"/>
  <c r="DS24"/>
  <c r="DR24"/>
  <c r="DT24" s="1"/>
  <c r="DP24"/>
  <c r="DO24"/>
  <c r="DQ24" s="1"/>
  <c r="DL24"/>
  <c r="DK24"/>
  <c r="DM24" s="1"/>
  <c r="DI24"/>
  <c r="DH24"/>
  <c r="DJ24" s="1"/>
  <c r="DE24"/>
  <c r="DD24"/>
  <c r="DF24" s="1"/>
  <c r="DB24"/>
  <c r="DA24"/>
  <c r="DC24" s="1"/>
  <c r="CX24"/>
  <c r="CW24"/>
  <c r="CY24" s="1"/>
  <c r="CU24"/>
  <c r="CT24"/>
  <c r="CV24" s="1"/>
  <c r="CQ24"/>
  <c r="CP24"/>
  <c r="CR24" s="1"/>
  <c r="CN24"/>
  <c r="CM24"/>
  <c r="CO24" s="1"/>
  <c r="CJ24"/>
  <c r="CI24"/>
  <c r="CK24" s="1"/>
  <c r="CG24"/>
  <c r="CF24"/>
  <c r="CH24" s="1"/>
  <c r="CC24"/>
  <c r="CB24"/>
  <c r="CD24" s="1"/>
  <c r="BZ24"/>
  <c r="BY24"/>
  <c r="CA24" s="1"/>
  <c r="BV24"/>
  <c r="BU24"/>
  <c r="BW24" s="1"/>
  <c r="BS24"/>
  <c r="BR24"/>
  <c r="BT24" s="1"/>
  <c r="BO24"/>
  <c r="BN24"/>
  <c r="BP24" s="1"/>
  <c r="BL24"/>
  <c r="BK24"/>
  <c r="BM24" s="1"/>
  <c r="BH24"/>
  <c r="BG24"/>
  <c r="BI24" s="1"/>
  <c r="BE24"/>
  <c r="BD24"/>
  <c r="BF24" s="1"/>
  <c r="BA24"/>
  <c r="AZ24"/>
  <c r="BB24" s="1"/>
  <c r="AX24"/>
  <c r="AW24"/>
  <c r="AY24" s="1"/>
  <c r="AT24"/>
  <c r="AS24"/>
  <c r="AU24" s="1"/>
  <c r="AQ24"/>
  <c r="AP24"/>
  <c r="AR24" s="1"/>
  <c r="AM24"/>
  <c r="AL24"/>
  <c r="AN24" s="1"/>
  <c r="AJ24"/>
  <c r="AI24"/>
  <c r="AK24" s="1"/>
  <c r="AF24"/>
  <c r="AE24"/>
  <c r="AG24" s="1"/>
  <c r="AC24"/>
  <c r="AB24"/>
  <c r="AD24" s="1"/>
  <c r="Y24"/>
  <c r="X24"/>
  <c r="Z24" s="1"/>
  <c r="V24"/>
  <c r="U24"/>
  <c r="W24" s="1"/>
  <c r="R24"/>
  <c r="Q24"/>
  <c r="S24" s="1"/>
  <c r="O24"/>
  <c r="N24"/>
  <c r="P24" s="1"/>
  <c r="K24"/>
  <c r="J24"/>
  <c r="L24" s="1"/>
  <c r="H24"/>
  <c r="G24"/>
  <c r="I24" s="1"/>
  <c r="ER23"/>
  <c r="EW23" s="1"/>
  <c r="EN23"/>
  <c r="EM23"/>
  <c r="EO23" s="1"/>
  <c r="EK23"/>
  <c r="EJ23"/>
  <c r="EL23" s="1"/>
  <c r="EG23"/>
  <c r="EF23"/>
  <c r="ED23"/>
  <c r="EC23"/>
  <c r="EE23" s="1"/>
  <c r="DZ23"/>
  <c r="DY23"/>
  <c r="EA23" s="1"/>
  <c r="DW23"/>
  <c r="DV23"/>
  <c r="DX23" s="1"/>
  <c r="DS23"/>
  <c r="DR23"/>
  <c r="DT23" s="1"/>
  <c r="DP23"/>
  <c r="DO23"/>
  <c r="DQ23" s="1"/>
  <c r="DL23"/>
  <c r="DK23"/>
  <c r="DM23" s="1"/>
  <c r="DI23"/>
  <c r="DH23"/>
  <c r="DJ23" s="1"/>
  <c r="DE23"/>
  <c r="DD23"/>
  <c r="DF23" s="1"/>
  <c r="DB23"/>
  <c r="DA23"/>
  <c r="DC23" s="1"/>
  <c r="CX23"/>
  <c r="CW23"/>
  <c r="CY23" s="1"/>
  <c r="CU23"/>
  <c r="CT23"/>
  <c r="CV23" s="1"/>
  <c r="CQ23"/>
  <c r="CP23"/>
  <c r="CR23" s="1"/>
  <c r="CN23"/>
  <c r="CM23"/>
  <c r="CO23" s="1"/>
  <c r="CJ23"/>
  <c r="CI23"/>
  <c r="CK23" s="1"/>
  <c r="CG23"/>
  <c r="CF23"/>
  <c r="CH23" s="1"/>
  <c r="CC23"/>
  <c r="CB23"/>
  <c r="CD23" s="1"/>
  <c r="BZ23"/>
  <c r="BY23"/>
  <c r="CA23" s="1"/>
  <c r="BV23"/>
  <c r="BU23"/>
  <c r="BW23" s="1"/>
  <c r="BS23"/>
  <c r="BR23"/>
  <c r="BT23" s="1"/>
  <c r="BO23"/>
  <c r="BN23"/>
  <c r="BP23" s="1"/>
  <c r="BL23"/>
  <c r="BK23"/>
  <c r="BM23" s="1"/>
  <c r="BH23"/>
  <c r="BG23"/>
  <c r="BI23" s="1"/>
  <c r="BE23"/>
  <c r="BD23"/>
  <c r="BF23" s="1"/>
  <c r="BA23"/>
  <c r="AZ23"/>
  <c r="BB23" s="1"/>
  <c r="AX23"/>
  <c r="AW23"/>
  <c r="AY23" s="1"/>
  <c r="AT23"/>
  <c r="AS23"/>
  <c r="AU23" s="1"/>
  <c r="AQ23"/>
  <c r="AP23"/>
  <c r="AR23" s="1"/>
  <c r="AM23"/>
  <c r="AL23"/>
  <c r="AN23" s="1"/>
  <c r="AJ23"/>
  <c r="AI23"/>
  <c r="AK23" s="1"/>
  <c r="AF23"/>
  <c r="AE23"/>
  <c r="AG23" s="1"/>
  <c r="AC23"/>
  <c r="AB23"/>
  <c r="AD23" s="1"/>
  <c r="Y23"/>
  <c r="X23"/>
  <c r="Z23" s="1"/>
  <c r="V23"/>
  <c r="U23"/>
  <c r="W23" s="1"/>
  <c r="R23"/>
  <c r="Q23"/>
  <c r="S23" s="1"/>
  <c r="O23"/>
  <c r="N23"/>
  <c r="P23" s="1"/>
  <c r="K23"/>
  <c r="J23"/>
  <c r="L23" s="1"/>
  <c r="H23"/>
  <c r="G23"/>
  <c r="I23" s="1"/>
  <c r="ER22"/>
  <c r="EW22" s="1"/>
  <c r="EN22"/>
  <c r="EM22"/>
  <c r="EO22" s="1"/>
  <c r="EK22"/>
  <c r="EJ22"/>
  <c r="EL22" s="1"/>
  <c r="EG22"/>
  <c r="EF22"/>
  <c r="ED22"/>
  <c r="EC22"/>
  <c r="EE22" s="1"/>
  <c r="DZ22"/>
  <c r="DY22"/>
  <c r="EA22" s="1"/>
  <c r="DW22"/>
  <c r="DV22"/>
  <c r="DX22" s="1"/>
  <c r="DS22"/>
  <c r="DR22"/>
  <c r="DT22" s="1"/>
  <c r="DP22"/>
  <c r="DO22"/>
  <c r="DQ22" s="1"/>
  <c r="DL22"/>
  <c r="DK22"/>
  <c r="DM22" s="1"/>
  <c r="DI22"/>
  <c r="DH22"/>
  <c r="DJ22" s="1"/>
  <c r="DE22"/>
  <c r="DD22"/>
  <c r="DF22" s="1"/>
  <c r="DB22"/>
  <c r="DA22"/>
  <c r="DC22" s="1"/>
  <c r="CX22"/>
  <c r="CW22"/>
  <c r="CY22" s="1"/>
  <c r="CU22"/>
  <c r="CT22"/>
  <c r="CV22" s="1"/>
  <c r="CQ22"/>
  <c r="CP22"/>
  <c r="CR22" s="1"/>
  <c r="CN22"/>
  <c r="CM22"/>
  <c r="CO22" s="1"/>
  <c r="CJ22"/>
  <c r="CI22"/>
  <c r="CK22" s="1"/>
  <c r="CG22"/>
  <c r="CF22"/>
  <c r="CH22" s="1"/>
  <c r="CC22"/>
  <c r="CB22"/>
  <c r="CD22" s="1"/>
  <c r="BZ22"/>
  <c r="BY22"/>
  <c r="CA22" s="1"/>
  <c r="BV22"/>
  <c r="BU22"/>
  <c r="BW22" s="1"/>
  <c r="BS22"/>
  <c r="BR22"/>
  <c r="BT22" s="1"/>
  <c r="BO22"/>
  <c r="BN22"/>
  <c r="BP22" s="1"/>
  <c r="BL22"/>
  <c r="BK22"/>
  <c r="BM22" s="1"/>
  <c r="BH22"/>
  <c r="BG22"/>
  <c r="BI22" s="1"/>
  <c r="BE22"/>
  <c r="BD22"/>
  <c r="BF22" s="1"/>
  <c r="BA22"/>
  <c r="AZ22"/>
  <c r="BB22" s="1"/>
  <c r="AX22"/>
  <c r="AW22"/>
  <c r="AY22" s="1"/>
  <c r="AT22"/>
  <c r="AS22"/>
  <c r="AU22" s="1"/>
  <c r="AQ22"/>
  <c r="AP22"/>
  <c r="AR22" s="1"/>
  <c r="AM22"/>
  <c r="AL22"/>
  <c r="AN22" s="1"/>
  <c r="AJ22"/>
  <c r="AI22"/>
  <c r="AK22" s="1"/>
  <c r="AF22"/>
  <c r="AE22"/>
  <c r="AG22" s="1"/>
  <c r="AC22"/>
  <c r="AB22"/>
  <c r="AD22" s="1"/>
  <c r="Y22"/>
  <c r="X22"/>
  <c r="Z22" s="1"/>
  <c r="V22"/>
  <c r="U22"/>
  <c r="W22" s="1"/>
  <c r="R22"/>
  <c r="Q22"/>
  <c r="S22" s="1"/>
  <c r="O22"/>
  <c r="N22"/>
  <c r="P22" s="1"/>
  <c r="K22"/>
  <c r="J22"/>
  <c r="L22" s="1"/>
  <c r="H22"/>
  <c r="G22"/>
  <c r="I22" s="1"/>
  <c r="ER21"/>
  <c r="EW21" s="1"/>
  <c r="EN21"/>
  <c r="EM21"/>
  <c r="EO21" s="1"/>
  <c r="EK21"/>
  <c r="EJ21"/>
  <c r="EL21" s="1"/>
  <c r="EG21"/>
  <c r="EF21"/>
  <c r="ED21"/>
  <c r="EC21"/>
  <c r="EE21" s="1"/>
  <c r="DZ21"/>
  <c r="DY21"/>
  <c r="EA21" s="1"/>
  <c r="DW21"/>
  <c r="DV21"/>
  <c r="DX21" s="1"/>
  <c r="DS21"/>
  <c r="DR21"/>
  <c r="DT21" s="1"/>
  <c r="DP21"/>
  <c r="DO21"/>
  <c r="DQ21" s="1"/>
  <c r="DL21"/>
  <c r="DK21"/>
  <c r="DM21" s="1"/>
  <c r="DI21"/>
  <c r="DH21"/>
  <c r="DJ21" s="1"/>
  <c r="DE21"/>
  <c r="DD21"/>
  <c r="DF21" s="1"/>
  <c r="DB21"/>
  <c r="DA21"/>
  <c r="DC21" s="1"/>
  <c r="CX21"/>
  <c r="CW21"/>
  <c r="CY21" s="1"/>
  <c r="CU21"/>
  <c r="CT21"/>
  <c r="CV21" s="1"/>
  <c r="CQ21"/>
  <c r="CP21"/>
  <c r="CR21" s="1"/>
  <c r="CN21"/>
  <c r="CM21"/>
  <c r="CO21" s="1"/>
  <c r="CJ21"/>
  <c r="CI21"/>
  <c r="CK21" s="1"/>
  <c r="CG21"/>
  <c r="CF21"/>
  <c r="CH21" s="1"/>
  <c r="CC21"/>
  <c r="CB21"/>
  <c r="CD21" s="1"/>
  <c r="BZ21"/>
  <c r="BY21"/>
  <c r="CA21" s="1"/>
  <c r="BV21"/>
  <c r="BU21"/>
  <c r="BW21" s="1"/>
  <c r="BS21"/>
  <c r="BR21"/>
  <c r="BT21" s="1"/>
  <c r="BO21"/>
  <c r="BN21"/>
  <c r="BP21" s="1"/>
  <c r="BL21"/>
  <c r="BK21"/>
  <c r="BM21" s="1"/>
  <c r="BH21"/>
  <c r="BG21"/>
  <c r="BI21" s="1"/>
  <c r="BE21"/>
  <c r="BD21"/>
  <c r="BF21" s="1"/>
  <c r="BA21"/>
  <c r="AZ21"/>
  <c r="BB21" s="1"/>
  <c r="AX21"/>
  <c r="AW21"/>
  <c r="AY21" s="1"/>
  <c r="AT21"/>
  <c r="AS21"/>
  <c r="AU21" s="1"/>
  <c r="AQ21"/>
  <c r="AP21"/>
  <c r="AR21" s="1"/>
  <c r="AM21"/>
  <c r="AL21"/>
  <c r="AN21" s="1"/>
  <c r="AJ21"/>
  <c r="AI21"/>
  <c r="AK21" s="1"/>
  <c r="AF21"/>
  <c r="AE21"/>
  <c r="AG21" s="1"/>
  <c r="AC21"/>
  <c r="AB21"/>
  <c r="AD21" s="1"/>
  <c r="Y21"/>
  <c r="X21"/>
  <c r="Z21" s="1"/>
  <c r="V21"/>
  <c r="U21"/>
  <c r="W21" s="1"/>
  <c r="R21"/>
  <c r="Q21"/>
  <c r="S21" s="1"/>
  <c r="O21"/>
  <c r="N21"/>
  <c r="P21" s="1"/>
  <c r="K21"/>
  <c r="J21"/>
  <c r="L21" s="1"/>
  <c r="H21"/>
  <c r="G21"/>
  <c r="I21" s="1"/>
  <c r="ER20"/>
  <c r="EW20" s="1"/>
  <c r="EN20"/>
  <c r="EM20"/>
  <c r="EO20" s="1"/>
  <c r="EK20"/>
  <c r="EJ20"/>
  <c r="EL20" s="1"/>
  <c r="EG20"/>
  <c r="EF20"/>
  <c r="ED20"/>
  <c r="EC20"/>
  <c r="EE20" s="1"/>
  <c r="DZ20"/>
  <c r="DY20"/>
  <c r="EA20" s="1"/>
  <c r="DW20"/>
  <c r="DV20"/>
  <c r="DX20" s="1"/>
  <c r="DS20"/>
  <c r="DR20"/>
  <c r="DT20" s="1"/>
  <c r="DP20"/>
  <c r="DO20"/>
  <c r="DQ20" s="1"/>
  <c r="DL20"/>
  <c r="DK20"/>
  <c r="DM20" s="1"/>
  <c r="DI20"/>
  <c r="DH20"/>
  <c r="DJ20" s="1"/>
  <c r="DE20"/>
  <c r="DD20"/>
  <c r="DF20" s="1"/>
  <c r="DB20"/>
  <c r="DA20"/>
  <c r="DC20" s="1"/>
  <c r="CX20"/>
  <c r="CW20"/>
  <c r="CY20" s="1"/>
  <c r="CU20"/>
  <c r="CT20"/>
  <c r="CV20" s="1"/>
  <c r="CQ20"/>
  <c r="CP20"/>
  <c r="CR20" s="1"/>
  <c r="CN20"/>
  <c r="CM20"/>
  <c r="CO20" s="1"/>
  <c r="CJ20"/>
  <c r="CI20"/>
  <c r="CK20" s="1"/>
  <c r="CG20"/>
  <c r="CF20"/>
  <c r="CH20" s="1"/>
  <c r="CC20"/>
  <c r="CB20"/>
  <c r="CD20" s="1"/>
  <c r="BZ20"/>
  <c r="BY20"/>
  <c r="CA20" s="1"/>
  <c r="BV20"/>
  <c r="BU20"/>
  <c r="BW20" s="1"/>
  <c r="BS20"/>
  <c r="BR20"/>
  <c r="BT20" s="1"/>
  <c r="BO20"/>
  <c r="BN20"/>
  <c r="BP20" s="1"/>
  <c r="BL20"/>
  <c r="BK20"/>
  <c r="BM20" s="1"/>
  <c r="BH20"/>
  <c r="BG20"/>
  <c r="BI20" s="1"/>
  <c r="BE20"/>
  <c r="BD20"/>
  <c r="BF20" s="1"/>
  <c r="BA20"/>
  <c r="AZ20"/>
  <c r="BB20" s="1"/>
  <c r="AX20"/>
  <c r="AW20"/>
  <c r="AY20" s="1"/>
  <c r="AT20"/>
  <c r="AS20"/>
  <c r="AU20" s="1"/>
  <c r="AQ20"/>
  <c r="AP20"/>
  <c r="AR20" s="1"/>
  <c r="AM20"/>
  <c r="AL20"/>
  <c r="AN20" s="1"/>
  <c r="AJ20"/>
  <c r="AI20"/>
  <c r="AK20" s="1"/>
  <c r="AF20"/>
  <c r="AE20"/>
  <c r="AG20" s="1"/>
  <c r="AC20"/>
  <c r="AB20"/>
  <c r="AD20" s="1"/>
  <c r="Y20"/>
  <c r="X20"/>
  <c r="Z20" s="1"/>
  <c r="V20"/>
  <c r="U20"/>
  <c r="W20" s="1"/>
  <c r="R20"/>
  <c r="Q20"/>
  <c r="S20" s="1"/>
  <c r="O20"/>
  <c r="N20"/>
  <c r="P20" s="1"/>
  <c r="K20"/>
  <c r="J20"/>
  <c r="L20" s="1"/>
  <c r="H20"/>
  <c r="G20"/>
  <c r="I20" s="1"/>
  <c r="ER19"/>
  <c r="EW19" s="1"/>
  <c r="EN19"/>
  <c r="EM19"/>
  <c r="EO19" s="1"/>
  <c r="EK19"/>
  <c r="EJ19"/>
  <c r="EL19" s="1"/>
  <c r="EG19"/>
  <c r="EF19"/>
  <c r="ED19"/>
  <c r="EC19"/>
  <c r="EE19" s="1"/>
  <c r="DZ19"/>
  <c r="DY19"/>
  <c r="EA19" s="1"/>
  <c r="DW19"/>
  <c r="DV19"/>
  <c r="DX19" s="1"/>
  <c r="DS19"/>
  <c r="DR19"/>
  <c r="DT19" s="1"/>
  <c r="DP19"/>
  <c r="DO19"/>
  <c r="DQ19" s="1"/>
  <c r="DL19"/>
  <c r="DK19"/>
  <c r="DM19" s="1"/>
  <c r="DI19"/>
  <c r="DH19"/>
  <c r="DJ19" s="1"/>
  <c r="DE19"/>
  <c r="DD19"/>
  <c r="DF19" s="1"/>
  <c r="DB19"/>
  <c r="DA19"/>
  <c r="DC19" s="1"/>
  <c r="CX19"/>
  <c r="CW19"/>
  <c r="CY19" s="1"/>
  <c r="CU19"/>
  <c r="CT19"/>
  <c r="CV19" s="1"/>
  <c r="CQ19"/>
  <c r="CP19"/>
  <c r="CR19" s="1"/>
  <c r="CN19"/>
  <c r="CM19"/>
  <c r="CO19" s="1"/>
  <c r="CJ19"/>
  <c r="CI19"/>
  <c r="CK19" s="1"/>
  <c r="CG19"/>
  <c r="CF19"/>
  <c r="CH19" s="1"/>
  <c r="CC19"/>
  <c r="CB19"/>
  <c r="CD19" s="1"/>
  <c r="BZ19"/>
  <c r="BY19"/>
  <c r="CA19" s="1"/>
  <c r="BV19"/>
  <c r="BU19"/>
  <c r="BW19" s="1"/>
  <c r="BS19"/>
  <c r="BR19"/>
  <c r="BT19" s="1"/>
  <c r="BO19"/>
  <c r="BN19"/>
  <c r="BP19" s="1"/>
  <c r="BL19"/>
  <c r="BK19"/>
  <c r="BM19" s="1"/>
  <c r="BH19"/>
  <c r="BG19"/>
  <c r="BI19" s="1"/>
  <c r="BE19"/>
  <c r="BD19"/>
  <c r="BF19" s="1"/>
  <c r="BA19"/>
  <c r="AZ19"/>
  <c r="BB19" s="1"/>
  <c r="AX19"/>
  <c r="AW19"/>
  <c r="AY19" s="1"/>
  <c r="AT19"/>
  <c r="AS19"/>
  <c r="AU19" s="1"/>
  <c r="AQ19"/>
  <c r="AP19"/>
  <c r="AR19" s="1"/>
  <c r="AM19"/>
  <c r="AL19"/>
  <c r="AN19" s="1"/>
  <c r="AJ19"/>
  <c r="AI19"/>
  <c r="AK19" s="1"/>
  <c r="AF19"/>
  <c r="AE19"/>
  <c r="AG19" s="1"/>
  <c r="AC19"/>
  <c r="AB19"/>
  <c r="AD19" s="1"/>
  <c r="Y19"/>
  <c r="X19"/>
  <c r="Z19" s="1"/>
  <c r="V19"/>
  <c r="U19"/>
  <c r="W19" s="1"/>
  <c r="R19"/>
  <c r="Q19"/>
  <c r="S19" s="1"/>
  <c r="O19"/>
  <c r="N19"/>
  <c r="P19" s="1"/>
  <c r="K19"/>
  <c r="J19"/>
  <c r="L19" s="1"/>
  <c r="H19"/>
  <c r="G19"/>
  <c r="I19" s="1"/>
  <c r="ER18"/>
  <c r="EW18" s="1"/>
  <c r="EN18"/>
  <c r="EM18"/>
  <c r="EO18" s="1"/>
  <c r="EK18"/>
  <c r="EJ18"/>
  <c r="EL18" s="1"/>
  <c r="EG18"/>
  <c r="EF18"/>
  <c r="ED18"/>
  <c r="EC18"/>
  <c r="EE18" s="1"/>
  <c r="DZ18"/>
  <c r="DY18"/>
  <c r="EA18" s="1"/>
  <c r="DW18"/>
  <c r="DV18"/>
  <c r="DX18" s="1"/>
  <c r="DS18"/>
  <c r="DR18"/>
  <c r="DT18" s="1"/>
  <c r="DP18"/>
  <c r="DO18"/>
  <c r="DQ18" s="1"/>
  <c r="DL18"/>
  <c r="DK18"/>
  <c r="DM18" s="1"/>
  <c r="DI18"/>
  <c r="DH18"/>
  <c r="DJ18" s="1"/>
  <c r="DE18"/>
  <c r="DD18"/>
  <c r="DF18" s="1"/>
  <c r="DB18"/>
  <c r="DA18"/>
  <c r="DC18" s="1"/>
  <c r="CX18"/>
  <c r="CW18"/>
  <c r="CY18" s="1"/>
  <c r="CU18"/>
  <c r="CT18"/>
  <c r="CV18" s="1"/>
  <c r="CQ18"/>
  <c r="CP18"/>
  <c r="CR18" s="1"/>
  <c r="CN18"/>
  <c r="CM18"/>
  <c r="CO18" s="1"/>
  <c r="CJ18"/>
  <c r="CI18"/>
  <c r="CK18" s="1"/>
  <c r="CG18"/>
  <c r="CF18"/>
  <c r="CH18" s="1"/>
  <c r="CC18"/>
  <c r="CB18"/>
  <c r="CD18" s="1"/>
  <c r="BZ18"/>
  <c r="BY18"/>
  <c r="CA18" s="1"/>
  <c r="BV18"/>
  <c r="BU18"/>
  <c r="BW18" s="1"/>
  <c r="BS18"/>
  <c r="BR18"/>
  <c r="BT18" s="1"/>
  <c r="BO18"/>
  <c r="BN18"/>
  <c r="BP18" s="1"/>
  <c r="BL18"/>
  <c r="BK18"/>
  <c r="BM18" s="1"/>
  <c r="BH18"/>
  <c r="BG18"/>
  <c r="BI18" s="1"/>
  <c r="BE18"/>
  <c r="BD18"/>
  <c r="BF18" s="1"/>
  <c r="BA18"/>
  <c r="AZ18"/>
  <c r="BB18" s="1"/>
  <c r="AX18"/>
  <c r="AW18"/>
  <c r="AY18" s="1"/>
  <c r="AT18"/>
  <c r="AS18"/>
  <c r="AU18" s="1"/>
  <c r="AQ18"/>
  <c r="AP18"/>
  <c r="AR18" s="1"/>
  <c r="AM18"/>
  <c r="AL18"/>
  <c r="AN18" s="1"/>
  <c r="AJ18"/>
  <c r="AI18"/>
  <c r="AK18" s="1"/>
  <c r="AF18"/>
  <c r="AE18"/>
  <c r="AG18" s="1"/>
  <c r="AC18"/>
  <c r="AB18"/>
  <c r="AD18" s="1"/>
  <c r="Y18"/>
  <c r="X18"/>
  <c r="Z18" s="1"/>
  <c r="V18"/>
  <c r="U18"/>
  <c r="W18" s="1"/>
  <c r="R18"/>
  <c r="Q18"/>
  <c r="S18" s="1"/>
  <c r="O18"/>
  <c r="N18"/>
  <c r="P18" s="1"/>
  <c r="K18"/>
  <c r="J18"/>
  <c r="L18" s="1"/>
  <c r="H18"/>
  <c r="G18"/>
  <c r="I18" s="1"/>
  <c r="ER17"/>
  <c r="EW17" s="1"/>
  <c r="EN17"/>
  <c r="EM17"/>
  <c r="EO17" s="1"/>
  <c r="EK17"/>
  <c r="EJ17"/>
  <c r="EL17" s="1"/>
  <c r="EG17"/>
  <c r="EF17"/>
  <c r="ED17"/>
  <c r="EC17"/>
  <c r="EE17" s="1"/>
  <c r="DZ17"/>
  <c r="DY17"/>
  <c r="EA17" s="1"/>
  <c r="DW17"/>
  <c r="DV17"/>
  <c r="DX17" s="1"/>
  <c r="DS17"/>
  <c r="DR17"/>
  <c r="DT17" s="1"/>
  <c r="DP17"/>
  <c r="DO17"/>
  <c r="DQ17" s="1"/>
  <c r="DL17"/>
  <c r="DK17"/>
  <c r="DM17" s="1"/>
  <c r="DI17"/>
  <c r="DH17"/>
  <c r="DJ17" s="1"/>
  <c r="DE17"/>
  <c r="DD17"/>
  <c r="DF17" s="1"/>
  <c r="DB17"/>
  <c r="DA17"/>
  <c r="DC17" s="1"/>
  <c r="CX17"/>
  <c r="CW17"/>
  <c r="CY17" s="1"/>
  <c r="CU17"/>
  <c r="CT17"/>
  <c r="CV17" s="1"/>
  <c r="CQ17"/>
  <c r="CP17"/>
  <c r="CR17" s="1"/>
  <c r="CN17"/>
  <c r="CM17"/>
  <c r="CO17" s="1"/>
  <c r="CJ17"/>
  <c r="CI17"/>
  <c r="CK17" s="1"/>
  <c r="CG17"/>
  <c r="CF17"/>
  <c r="CH17" s="1"/>
  <c r="CC17"/>
  <c r="CB17"/>
  <c r="CD17" s="1"/>
  <c r="BZ17"/>
  <c r="BY17"/>
  <c r="CA17" s="1"/>
  <c r="BV17"/>
  <c r="BU17"/>
  <c r="BW17" s="1"/>
  <c r="BS17"/>
  <c r="BR17"/>
  <c r="BT17" s="1"/>
  <c r="BO17"/>
  <c r="BN17"/>
  <c r="BP17" s="1"/>
  <c r="BL17"/>
  <c r="BK17"/>
  <c r="BM17" s="1"/>
  <c r="BH17"/>
  <c r="BG17"/>
  <c r="BI17" s="1"/>
  <c r="BE17"/>
  <c r="BD17"/>
  <c r="BF17" s="1"/>
  <c r="BA17"/>
  <c r="AZ17"/>
  <c r="BB17" s="1"/>
  <c r="AX17"/>
  <c r="AW17"/>
  <c r="AY17" s="1"/>
  <c r="AT17"/>
  <c r="AS17"/>
  <c r="AU17" s="1"/>
  <c r="AQ17"/>
  <c r="AP17"/>
  <c r="AR17" s="1"/>
  <c r="AM17"/>
  <c r="AL17"/>
  <c r="AN17" s="1"/>
  <c r="AJ17"/>
  <c r="AI17"/>
  <c r="AK17" s="1"/>
  <c r="AF17"/>
  <c r="AE17"/>
  <c r="AG17" s="1"/>
  <c r="AC17"/>
  <c r="AB17"/>
  <c r="AD17" s="1"/>
  <c r="Y17"/>
  <c r="X17"/>
  <c r="Z17" s="1"/>
  <c r="V17"/>
  <c r="U17"/>
  <c r="W17" s="1"/>
  <c r="R17"/>
  <c r="Q17"/>
  <c r="S17" s="1"/>
  <c r="O17"/>
  <c r="N17"/>
  <c r="P17" s="1"/>
  <c r="K17"/>
  <c r="J17"/>
  <c r="L17" s="1"/>
  <c r="H17"/>
  <c r="G17"/>
  <c r="I17" s="1"/>
  <c r="ER16"/>
  <c r="EW16" s="1"/>
  <c r="EN16"/>
  <c r="EM16"/>
  <c r="EO16" s="1"/>
  <c r="EK16"/>
  <c r="EJ16"/>
  <c r="EL16" s="1"/>
  <c r="EG16"/>
  <c r="EF16"/>
  <c r="ED16"/>
  <c r="EC16"/>
  <c r="EE16" s="1"/>
  <c r="DZ16"/>
  <c r="DY16"/>
  <c r="EA16" s="1"/>
  <c r="DW16"/>
  <c r="DV16"/>
  <c r="DX16" s="1"/>
  <c r="DS16"/>
  <c r="DR16"/>
  <c r="DT16" s="1"/>
  <c r="DP16"/>
  <c r="DO16"/>
  <c r="DQ16" s="1"/>
  <c r="DL16"/>
  <c r="DK16"/>
  <c r="DM16" s="1"/>
  <c r="DI16"/>
  <c r="DH16"/>
  <c r="DJ16" s="1"/>
  <c r="DE16"/>
  <c r="DD16"/>
  <c r="DF16" s="1"/>
  <c r="DB16"/>
  <c r="DA16"/>
  <c r="DC16" s="1"/>
  <c r="CX16"/>
  <c r="CW16"/>
  <c r="CY16" s="1"/>
  <c r="CU16"/>
  <c r="CT16"/>
  <c r="CV16" s="1"/>
  <c r="CQ16"/>
  <c r="CP16"/>
  <c r="CR16" s="1"/>
  <c r="CN16"/>
  <c r="CM16"/>
  <c r="CO16" s="1"/>
  <c r="CJ16"/>
  <c r="CI16"/>
  <c r="CK16" s="1"/>
  <c r="CG16"/>
  <c r="CF16"/>
  <c r="CH16" s="1"/>
  <c r="CC16"/>
  <c r="CB16"/>
  <c r="CD16" s="1"/>
  <c r="BZ16"/>
  <c r="BY16"/>
  <c r="CA16" s="1"/>
  <c r="BV16"/>
  <c r="BU16"/>
  <c r="BW16" s="1"/>
  <c r="BS16"/>
  <c r="BR16"/>
  <c r="BT16" s="1"/>
  <c r="BO16"/>
  <c r="BN16"/>
  <c r="BP16" s="1"/>
  <c r="BL16"/>
  <c r="BK16"/>
  <c r="BM16" s="1"/>
  <c r="BH16"/>
  <c r="BG16"/>
  <c r="BI16" s="1"/>
  <c r="BE16"/>
  <c r="BD16"/>
  <c r="BF16" s="1"/>
  <c r="BA16"/>
  <c r="AZ16"/>
  <c r="BB16" s="1"/>
  <c r="AX16"/>
  <c r="AW16"/>
  <c r="AY16" s="1"/>
  <c r="AT16"/>
  <c r="AS16"/>
  <c r="AU16" s="1"/>
  <c r="AQ16"/>
  <c r="AP16"/>
  <c r="AR16" s="1"/>
  <c r="AM16"/>
  <c r="AL16"/>
  <c r="AN16" s="1"/>
  <c r="AJ16"/>
  <c r="AI16"/>
  <c r="AK16" s="1"/>
  <c r="AF16"/>
  <c r="AE16"/>
  <c r="AG16" s="1"/>
  <c r="AC16"/>
  <c r="AB16"/>
  <c r="AD16" s="1"/>
  <c r="Y16"/>
  <c r="X16"/>
  <c r="Z16" s="1"/>
  <c r="V16"/>
  <c r="U16"/>
  <c r="W16" s="1"/>
  <c r="R16"/>
  <c r="Q16"/>
  <c r="S16" s="1"/>
  <c r="O16"/>
  <c r="N16"/>
  <c r="P16" s="1"/>
  <c r="K16"/>
  <c r="J16"/>
  <c r="L16" s="1"/>
  <c r="H16"/>
  <c r="G16"/>
  <c r="I16" s="1"/>
  <c r="ER15"/>
  <c r="EW15" s="1"/>
  <c r="EN15"/>
  <c r="EM15"/>
  <c r="EO15" s="1"/>
  <c r="EK15"/>
  <c r="EJ15"/>
  <c r="EL15" s="1"/>
  <c r="EG15"/>
  <c r="EF15"/>
  <c r="ED15"/>
  <c r="EC15"/>
  <c r="EE15" s="1"/>
  <c r="DZ15"/>
  <c r="DY15"/>
  <c r="EA15" s="1"/>
  <c r="DW15"/>
  <c r="DV15"/>
  <c r="DX15" s="1"/>
  <c r="DS15"/>
  <c r="DR15"/>
  <c r="DT15" s="1"/>
  <c r="DP15"/>
  <c r="DO15"/>
  <c r="DQ15" s="1"/>
  <c r="DL15"/>
  <c r="DK15"/>
  <c r="DM15" s="1"/>
  <c r="DI15"/>
  <c r="DH15"/>
  <c r="DJ15" s="1"/>
  <c r="DE15"/>
  <c r="DD15"/>
  <c r="DF15" s="1"/>
  <c r="DB15"/>
  <c r="DA15"/>
  <c r="DC15" s="1"/>
  <c r="CX15"/>
  <c r="CW15"/>
  <c r="CY15" s="1"/>
  <c r="CU15"/>
  <c r="CT15"/>
  <c r="CV15" s="1"/>
  <c r="CQ15"/>
  <c r="CP15"/>
  <c r="CR15" s="1"/>
  <c r="CN15"/>
  <c r="CM15"/>
  <c r="CO15" s="1"/>
  <c r="CJ15"/>
  <c r="CI15"/>
  <c r="CK15" s="1"/>
  <c r="CG15"/>
  <c r="CF15"/>
  <c r="CH15" s="1"/>
  <c r="CC15"/>
  <c r="CB15"/>
  <c r="CD15" s="1"/>
  <c r="BZ15"/>
  <c r="BY15"/>
  <c r="CA15" s="1"/>
  <c r="BV15"/>
  <c r="BU15"/>
  <c r="BW15" s="1"/>
  <c r="BS15"/>
  <c r="BR15"/>
  <c r="BT15" s="1"/>
  <c r="BO15"/>
  <c r="BN15"/>
  <c r="BP15" s="1"/>
  <c r="BL15"/>
  <c r="BK15"/>
  <c r="BM15" s="1"/>
  <c r="BH15"/>
  <c r="BG15"/>
  <c r="BI15" s="1"/>
  <c r="BE15"/>
  <c r="BD15"/>
  <c r="BF15" s="1"/>
  <c r="BA15"/>
  <c r="AZ15"/>
  <c r="BB15" s="1"/>
  <c r="AX15"/>
  <c r="AW15"/>
  <c r="AY15" s="1"/>
  <c r="AT15"/>
  <c r="AS15"/>
  <c r="AU15" s="1"/>
  <c r="AQ15"/>
  <c r="AP15"/>
  <c r="AR15" s="1"/>
  <c r="AM15"/>
  <c r="AL15"/>
  <c r="AN15" s="1"/>
  <c r="AJ15"/>
  <c r="AI15"/>
  <c r="AK15" s="1"/>
  <c r="AF15"/>
  <c r="AE15"/>
  <c r="AG15" s="1"/>
  <c r="AC15"/>
  <c r="AB15"/>
  <c r="AD15" s="1"/>
  <c r="Y15"/>
  <c r="X15"/>
  <c r="Z15" s="1"/>
  <c r="V15"/>
  <c r="U15"/>
  <c r="W15" s="1"/>
  <c r="R15"/>
  <c r="Q15"/>
  <c r="S15" s="1"/>
  <c r="O15"/>
  <c r="N15"/>
  <c r="P15" s="1"/>
  <c r="K15"/>
  <c r="J15"/>
  <c r="L15" s="1"/>
  <c r="H15"/>
  <c r="G15"/>
  <c r="I15" s="1"/>
  <c r="ER14"/>
  <c r="EW14" s="1"/>
  <c r="EN14"/>
  <c r="EM14"/>
  <c r="EO14" s="1"/>
  <c r="EK14"/>
  <c r="EJ14"/>
  <c r="EL14" s="1"/>
  <c r="EG14"/>
  <c r="EF14"/>
  <c r="ED14"/>
  <c r="EC14"/>
  <c r="EE14" s="1"/>
  <c r="DZ14"/>
  <c r="DY14"/>
  <c r="EA14" s="1"/>
  <c r="DW14"/>
  <c r="DV14"/>
  <c r="DX14" s="1"/>
  <c r="DS14"/>
  <c r="DR14"/>
  <c r="DT14" s="1"/>
  <c r="DP14"/>
  <c r="DO14"/>
  <c r="DQ14" s="1"/>
  <c r="DL14"/>
  <c r="DK14"/>
  <c r="DM14" s="1"/>
  <c r="DI14"/>
  <c r="DH14"/>
  <c r="DJ14" s="1"/>
  <c r="DE14"/>
  <c r="DD14"/>
  <c r="DF14" s="1"/>
  <c r="DB14"/>
  <c r="DA14"/>
  <c r="DC14" s="1"/>
  <c r="CX14"/>
  <c r="CW14"/>
  <c r="CY14" s="1"/>
  <c r="CU14"/>
  <c r="CT14"/>
  <c r="CV14" s="1"/>
  <c r="CQ14"/>
  <c r="CP14"/>
  <c r="CR14" s="1"/>
  <c r="CN14"/>
  <c r="CM14"/>
  <c r="CO14" s="1"/>
  <c r="CJ14"/>
  <c r="CI14"/>
  <c r="CK14" s="1"/>
  <c r="CG14"/>
  <c r="CF14"/>
  <c r="CH14" s="1"/>
  <c r="CC14"/>
  <c r="CB14"/>
  <c r="CD14" s="1"/>
  <c r="BZ14"/>
  <c r="BY14"/>
  <c r="CA14" s="1"/>
  <c r="BV14"/>
  <c r="BU14"/>
  <c r="BW14" s="1"/>
  <c r="BS14"/>
  <c r="BR14"/>
  <c r="BT14" s="1"/>
  <c r="BO14"/>
  <c r="BN14"/>
  <c r="BP14" s="1"/>
  <c r="BL14"/>
  <c r="BK14"/>
  <c r="BM14" s="1"/>
  <c r="BH14"/>
  <c r="BG14"/>
  <c r="BI14" s="1"/>
  <c r="BE14"/>
  <c r="BD14"/>
  <c r="BF14" s="1"/>
  <c r="BA14"/>
  <c r="AZ14"/>
  <c r="BB14" s="1"/>
  <c r="AX14"/>
  <c r="AW14"/>
  <c r="AY14" s="1"/>
  <c r="AT14"/>
  <c r="AS14"/>
  <c r="AU14" s="1"/>
  <c r="AQ14"/>
  <c r="AP14"/>
  <c r="AR14" s="1"/>
  <c r="AM14"/>
  <c r="AL14"/>
  <c r="AN14" s="1"/>
  <c r="AJ14"/>
  <c r="AI14"/>
  <c r="AK14" s="1"/>
  <c r="AF14"/>
  <c r="AE14"/>
  <c r="AG14" s="1"/>
  <c r="AC14"/>
  <c r="AB14"/>
  <c r="AD14" s="1"/>
  <c r="Y14"/>
  <c r="X14"/>
  <c r="Z14" s="1"/>
  <c r="V14"/>
  <c r="U14"/>
  <c r="W14" s="1"/>
  <c r="R14"/>
  <c r="Q14"/>
  <c r="S14" s="1"/>
  <c r="O14"/>
  <c r="N14"/>
  <c r="P14" s="1"/>
  <c r="K14"/>
  <c r="J14"/>
  <c r="L14" s="1"/>
  <c r="H14"/>
  <c r="G14"/>
  <c r="I14" s="1"/>
  <c r="ER13"/>
  <c r="EW13" s="1"/>
  <c r="EN13"/>
  <c r="EM13"/>
  <c r="EO13" s="1"/>
  <c r="EK13"/>
  <c r="EJ13"/>
  <c r="EL13" s="1"/>
  <c r="EG13"/>
  <c r="EF13"/>
  <c r="ED13"/>
  <c r="EC13"/>
  <c r="EE13" s="1"/>
  <c r="DZ13"/>
  <c r="DY13"/>
  <c r="EA13" s="1"/>
  <c r="DW13"/>
  <c r="DV13"/>
  <c r="DX13" s="1"/>
  <c r="DS13"/>
  <c r="DR13"/>
  <c r="DT13" s="1"/>
  <c r="DP13"/>
  <c r="DO13"/>
  <c r="DQ13" s="1"/>
  <c r="DL13"/>
  <c r="DK13"/>
  <c r="DM13" s="1"/>
  <c r="DI13"/>
  <c r="DH13"/>
  <c r="DJ13" s="1"/>
  <c r="DE13"/>
  <c r="DD13"/>
  <c r="DF13" s="1"/>
  <c r="DB13"/>
  <c r="DA13"/>
  <c r="DC13" s="1"/>
  <c r="CX13"/>
  <c r="CW13"/>
  <c r="CY13" s="1"/>
  <c r="CU13"/>
  <c r="CT13"/>
  <c r="CV13" s="1"/>
  <c r="CQ13"/>
  <c r="CP13"/>
  <c r="CR13" s="1"/>
  <c r="CN13"/>
  <c r="CM13"/>
  <c r="CO13" s="1"/>
  <c r="CJ13"/>
  <c r="CI13"/>
  <c r="CK13" s="1"/>
  <c r="CG13"/>
  <c r="CF13"/>
  <c r="CH13" s="1"/>
  <c r="CC13"/>
  <c r="CB13"/>
  <c r="CD13" s="1"/>
  <c r="BZ13"/>
  <c r="BY13"/>
  <c r="CA13" s="1"/>
  <c r="BV13"/>
  <c r="BU13"/>
  <c r="BW13" s="1"/>
  <c r="BS13"/>
  <c r="BR13"/>
  <c r="BT13" s="1"/>
  <c r="BO13"/>
  <c r="BN13"/>
  <c r="BP13" s="1"/>
  <c r="BL13"/>
  <c r="BK13"/>
  <c r="BM13" s="1"/>
  <c r="BH13"/>
  <c r="BG13"/>
  <c r="BI13" s="1"/>
  <c r="BE13"/>
  <c r="BD13"/>
  <c r="BF13" s="1"/>
  <c r="BA13"/>
  <c r="AZ13"/>
  <c r="BB13" s="1"/>
  <c r="AX13"/>
  <c r="AW13"/>
  <c r="AY13" s="1"/>
  <c r="AT13"/>
  <c r="AS13"/>
  <c r="AU13" s="1"/>
  <c r="AQ13"/>
  <c r="AP13"/>
  <c r="AR13" s="1"/>
  <c r="AM13"/>
  <c r="AL13"/>
  <c r="AN13" s="1"/>
  <c r="AJ13"/>
  <c r="AI13"/>
  <c r="AK13" s="1"/>
  <c r="AF13"/>
  <c r="AE13"/>
  <c r="AG13" s="1"/>
  <c r="AC13"/>
  <c r="AB13"/>
  <c r="AD13" s="1"/>
  <c r="Y13"/>
  <c r="X13"/>
  <c r="Z13" s="1"/>
  <c r="V13"/>
  <c r="U13"/>
  <c r="W13" s="1"/>
  <c r="R13"/>
  <c r="Q13"/>
  <c r="S13" s="1"/>
  <c r="O13"/>
  <c r="N13"/>
  <c r="P13" s="1"/>
  <c r="K13"/>
  <c r="J13"/>
  <c r="L13" s="1"/>
  <c r="H13"/>
  <c r="G13"/>
  <c r="I13" s="1"/>
  <c r="ER12"/>
  <c r="EW12" s="1"/>
  <c r="EN12"/>
  <c r="EM12"/>
  <c r="EO12" s="1"/>
  <c r="EK12"/>
  <c r="EJ12"/>
  <c r="EL12" s="1"/>
  <c r="EG12"/>
  <c r="EF12"/>
  <c r="ED12"/>
  <c r="EC12"/>
  <c r="EE12" s="1"/>
  <c r="DZ12"/>
  <c r="DY12"/>
  <c r="EA12" s="1"/>
  <c r="DW12"/>
  <c r="DV12"/>
  <c r="DX12" s="1"/>
  <c r="DS12"/>
  <c r="DR12"/>
  <c r="DT12" s="1"/>
  <c r="DP12"/>
  <c r="DO12"/>
  <c r="DQ12" s="1"/>
  <c r="DL12"/>
  <c r="DK12"/>
  <c r="DM12" s="1"/>
  <c r="DI12"/>
  <c r="DH12"/>
  <c r="DJ12" s="1"/>
  <c r="DE12"/>
  <c r="DD12"/>
  <c r="DF12" s="1"/>
  <c r="DB12"/>
  <c r="DA12"/>
  <c r="DC12" s="1"/>
  <c r="CX12"/>
  <c r="CW12"/>
  <c r="CY12" s="1"/>
  <c r="CU12"/>
  <c r="CT12"/>
  <c r="CV12" s="1"/>
  <c r="CQ12"/>
  <c r="CP12"/>
  <c r="CR12" s="1"/>
  <c r="CN12"/>
  <c r="CM12"/>
  <c r="CO12" s="1"/>
  <c r="CJ12"/>
  <c r="CI12"/>
  <c r="CK12" s="1"/>
  <c r="CG12"/>
  <c r="CF12"/>
  <c r="CH12" s="1"/>
  <c r="CC12"/>
  <c r="CB12"/>
  <c r="CD12" s="1"/>
  <c r="BZ12"/>
  <c r="BY12"/>
  <c r="CA12" s="1"/>
  <c r="BV12"/>
  <c r="BU12"/>
  <c r="BW12" s="1"/>
  <c r="BS12"/>
  <c r="BR12"/>
  <c r="BT12" s="1"/>
  <c r="BO12"/>
  <c r="BN12"/>
  <c r="BP12" s="1"/>
  <c r="BL12"/>
  <c r="BK12"/>
  <c r="BM12" s="1"/>
  <c r="BH12"/>
  <c r="BG12"/>
  <c r="BI12" s="1"/>
  <c r="BE12"/>
  <c r="BD12"/>
  <c r="BF12" s="1"/>
  <c r="BA12"/>
  <c r="AZ12"/>
  <c r="BB12" s="1"/>
  <c r="AX12"/>
  <c r="AW12"/>
  <c r="AY12" s="1"/>
  <c r="AT12"/>
  <c r="AS12"/>
  <c r="AU12" s="1"/>
  <c r="AQ12"/>
  <c r="AP12"/>
  <c r="AR12" s="1"/>
  <c r="AM12"/>
  <c r="AL12"/>
  <c r="AN12" s="1"/>
  <c r="AJ12"/>
  <c r="AI12"/>
  <c r="AK12" s="1"/>
  <c r="AF12"/>
  <c r="AE12"/>
  <c r="AG12" s="1"/>
  <c r="AC12"/>
  <c r="AB12"/>
  <c r="AD12" s="1"/>
  <c r="Y12"/>
  <c r="X12"/>
  <c r="Z12" s="1"/>
  <c r="V12"/>
  <c r="U12"/>
  <c r="W12" s="1"/>
  <c r="R12"/>
  <c r="Q12"/>
  <c r="S12" s="1"/>
  <c r="O12"/>
  <c r="N12"/>
  <c r="P12" s="1"/>
  <c r="K12"/>
  <c r="J12"/>
  <c r="L12" s="1"/>
  <c r="H12"/>
  <c r="G12"/>
  <c r="I12" s="1"/>
  <c r="ER11"/>
  <c r="EW11" s="1"/>
  <c r="EN11"/>
  <c r="EM11"/>
  <c r="EO11" s="1"/>
  <c r="EK11"/>
  <c r="EJ11"/>
  <c r="EL11" s="1"/>
  <c r="EG11"/>
  <c r="EF11"/>
  <c r="ED11"/>
  <c r="EC11"/>
  <c r="EE11" s="1"/>
  <c r="DZ11"/>
  <c r="DY11"/>
  <c r="EA11" s="1"/>
  <c r="DW11"/>
  <c r="DV11"/>
  <c r="DX11" s="1"/>
  <c r="DS11"/>
  <c r="DR11"/>
  <c r="DT11" s="1"/>
  <c r="DP11"/>
  <c r="DO11"/>
  <c r="DQ11" s="1"/>
  <c r="DL11"/>
  <c r="DK11"/>
  <c r="DM11" s="1"/>
  <c r="DI11"/>
  <c r="DH11"/>
  <c r="DJ11" s="1"/>
  <c r="DE11"/>
  <c r="DD11"/>
  <c r="DF11" s="1"/>
  <c r="DB11"/>
  <c r="DA11"/>
  <c r="DC11" s="1"/>
  <c r="CX11"/>
  <c r="CW11"/>
  <c r="CY11" s="1"/>
  <c r="CU11"/>
  <c r="CT11"/>
  <c r="CV11" s="1"/>
  <c r="CQ11"/>
  <c r="CP11"/>
  <c r="CR11" s="1"/>
  <c r="CN11"/>
  <c r="CM11"/>
  <c r="CO11" s="1"/>
  <c r="CJ11"/>
  <c r="CI11"/>
  <c r="CK11" s="1"/>
  <c r="CG11"/>
  <c r="CF11"/>
  <c r="CH11" s="1"/>
  <c r="CC11"/>
  <c r="CB11"/>
  <c r="CD11" s="1"/>
  <c r="BZ11"/>
  <c r="BY11"/>
  <c r="CA11" s="1"/>
  <c r="BV11"/>
  <c r="BU11"/>
  <c r="BW11" s="1"/>
  <c r="BS11"/>
  <c r="BR11"/>
  <c r="BT11" s="1"/>
  <c r="BO11"/>
  <c r="BN11"/>
  <c r="BP11" s="1"/>
  <c r="BL11"/>
  <c r="BK11"/>
  <c r="BM11" s="1"/>
  <c r="BH11"/>
  <c r="BG11"/>
  <c r="BI11" s="1"/>
  <c r="BE11"/>
  <c r="BD11"/>
  <c r="BF11" s="1"/>
  <c r="BA11"/>
  <c r="AZ11"/>
  <c r="BB11" s="1"/>
  <c r="AX11"/>
  <c r="AW11"/>
  <c r="AY11" s="1"/>
  <c r="AT11"/>
  <c r="AS11"/>
  <c r="AU11" s="1"/>
  <c r="AQ11"/>
  <c r="AP11"/>
  <c r="AR11" s="1"/>
  <c r="AM11"/>
  <c r="AL11"/>
  <c r="AN11" s="1"/>
  <c r="AJ11"/>
  <c r="AI11"/>
  <c r="AK11" s="1"/>
  <c r="AF11"/>
  <c r="AE11"/>
  <c r="AG11" s="1"/>
  <c r="AC11"/>
  <c r="AB11"/>
  <c r="AD11" s="1"/>
  <c r="Y11"/>
  <c r="X11"/>
  <c r="Z11" s="1"/>
  <c r="V11"/>
  <c r="U11"/>
  <c r="W11" s="1"/>
  <c r="R11"/>
  <c r="Q11"/>
  <c r="S11" s="1"/>
  <c r="O11"/>
  <c r="N11"/>
  <c r="P11" s="1"/>
  <c r="K11"/>
  <c r="J11"/>
  <c r="L11" s="1"/>
  <c r="H11"/>
  <c r="G11"/>
  <c r="I11" s="1"/>
  <c r="ER10"/>
  <c r="EW10" s="1"/>
  <c r="EN10"/>
  <c r="EM10"/>
  <c r="EO10" s="1"/>
  <c r="EK10"/>
  <c r="EJ10"/>
  <c r="EL10" s="1"/>
  <c r="EG10"/>
  <c r="EF10"/>
  <c r="ED10"/>
  <c r="EC10"/>
  <c r="EE10" s="1"/>
  <c r="DZ10"/>
  <c r="DY10"/>
  <c r="EA10" s="1"/>
  <c r="DW10"/>
  <c r="DV10"/>
  <c r="DX10" s="1"/>
  <c r="DS10"/>
  <c r="DR10"/>
  <c r="DT10" s="1"/>
  <c r="DP10"/>
  <c r="DO10"/>
  <c r="DQ10" s="1"/>
  <c r="DL10"/>
  <c r="DK10"/>
  <c r="DM10" s="1"/>
  <c r="DI10"/>
  <c r="DH10"/>
  <c r="DJ10" s="1"/>
  <c r="DE10"/>
  <c r="DD10"/>
  <c r="DF10" s="1"/>
  <c r="DB10"/>
  <c r="DA10"/>
  <c r="DC10" s="1"/>
  <c r="CX10"/>
  <c r="CW10"/>
  <c r="CY10" s="1"/>
  <c r="CU10"/>
  <c r="CT10"/>
  <c r="CV10" s="1"/>
  <c r="CQ10"/>
  <c r="CP10"/>
  <c r="CR10" s="1"/>
  <c r="CN10"/>
  <c r="CM10"/>
  <c r="CO10" s="1"/>
  <c r="CJ10"/>
  <c r="CI10"/>
  <c r="CK10" s="1"/>
  <c r="CG10"/>
  <c r="CF10"/>
  <c r="CH10" s="1"/>
  <c r="CC10"/>
  <c r="CB10"/>
  <c r="CD10" s="1"/>
  <c r="BZ10"/>
  <c r="BY10"/>
  <c r="CA10" s="1"/>
  <c r="BV10"/>
  <c r="BU10"/>
  <c r="BW10" s="1"/>
  <c r="BS10"/>
  <c r="BR10"/>
  <c r="BT10" s="1"/>
  <c r="BO10"/>
  <c r="BN10"/>
  <c r="BP10" s="1"/>
  <c r="BL10"/>
  <c r="BK10"/>
  <c r="BM10" s="1"/>
  <c r="BH10"/>
  <c r="BG10"/>
  <c r="BI10" s="1"/>
  <c r="BE10"/>
  <c r="BD10"/>
  <c r="BF10" s="1"/>
  <c r="BA10"/>
  <c r="AZ10"/>
  <c r="BB10" s="1"/>
  <c r="AX10"/>
  <c r="AW10"/>
  <c r="AY10" s="1"/>
  <c r="AT10"/>
  <c r="AS10"/>
  <c r="AU10" s="1"/>
  <c r="AQ10"/>
  <c r="AP10"/>
  <c r="AR10" s="1"/>
  <c r="AM10"/>
  <c r="AL10"/>
  <c r="AN10" s="1"/>
  <c r="AJ10"/>
  <c r="AI10"/>
  <c r="AK10" s="1"/>
  <c r="AF10"/>
  <c r="AE10"/>
  <c r="AG10" s="1"/>
  <c r="AC10"/>
  <c r="AB10"/>
  <c r="AD10" s="1"/>
  <c r="Y10"/>
  <c r="X10"/>
  <c r="Z10" s="1"/>
  <c r="V10"/>
  <c r="U10"/>
  <c r="W10" s="1"/>
  <c r="R10"/>
  <c r="Q10"/>
  <c r="S10" s="1"/>
  <c r="O10"/>
  <c r="N10"/>
  <c r="P10" s="1"/>
  <c r="K10"/>
  <c r="J10"/>
  <c r="L10" s="1"/>
  <c r="H10"/>
  <c r="G10"/>
  <c r="I10" s="1"/>
  <c r="ER9"/>
  <c r="EW9" s="1"/>
  <c r="EN9"/>
  <c r="EM9"/>
  <c r="EO9" s="1"/>
  <c r="EK9"/>
  <c r="EJ9"/>
  <c r="EL9" s="1"/>
  <c r="EG9"/>
  <c r="EF9"/>
  <c r="ED9"/>
  <c r="EC9"/>
  <c r="EE9" s="1"/>
  <c r="DZ9"/>
  <c r="DY9"/>
  <c r="EA9" s="1"/>
  <c r="DW9"/>
  <c r="DV9"/>
  <c r="DX9" s="1"/>
  <c r="DS9"/>
  <c r="DR9"/>
  <c r="DT9" s="1"/>
  <c r="DP9"/>
  <c r="DO9"/>
  <c r="DQ9" s="1"/>
  <c r="DL9"/>
  <c r="DK9"/>
  <c r="DM9" s="1"/>
  <c r="DI9"/>
  <c r="DH9"/>
  <c r="DJ9" s="1"/>
  <c r="DE9"/>
  <c r="DD9"/>
  <c r="DF9" s="1"/>
  <c r="DB9"/>
  <c r="DA9"/>
  <c r="DC9" s="1"/>
  <c r="CX9"/>
  <c r="CW9"/>
  <c r="CY9" s="1"/>
  <c r="CU9"/>
  <c r="CT9"/>
  <c r="CV9" s="1"/>
  <c r="CQ9"/>
  <c r="CP9"/>
  <c r="CR9" s="1"/>
  <c r="CN9"/>
  <c r="CM9"/>
  <c r="CO9" s="1"/>
  <c r="CJ9"/>
  <c r="CI9"/>
  <c r="CK9" s="1"/>
  <c r="CG9"/>
  <c r="CF9"/>
  <c r="CH9" s="1"/>
  <c r="CC9"/>
  <c r="CB9"/>
  <c r="CD9" s="1"/>
  <c r="BZ9"/>
  <c r="BY9"/>
  <c r="CA9" s="1"/>
  <c r="BV9"/>
  <c r="BU9"/>
  <c r="BW9" s="1"/>
  <c r="BS9"/>
  <c r="BR9"/>
  <c r="BT9" s="1"/>
  <c r="BO9"/>
  <c r="BN9"/>
  <c r="BP9" s="1"/>
  <c r="BL9"/>
  <c r="BK9"/>
  <c r="BM9" s="1"/>
  <c r="BH9"/>
  <c r="BG9"/>
  <c r="BI9" s="1"/>
  <c r="BE9"/>
  <c r="BD9"/>
  <c r="BF9" s="1"/>
  <c r="BA9"/>
  <c r="AZ9"/>
  <c r="BB9" s="1"/>
  <c r="AX9"/>
  <c r="AW9"/>
  <c r="AY9" s="1"/>
  <c r="AT9"/>
  <c r="AS9"/>
  <c r="AU9" s="1"/>
  <c r="AQ9"/>
  <c r="AP9"/>
  <c r="AR9" s="1"/>
  <c r="AM9"/>
  <c r="AL9"/>
  <c r="AN9" s="1"/>
  <c r="AJ9"/>
  <c r="AI9"/>
  <c r="AK9" s="1"/>
  <c r="AF9"/>
  <c r="AE9"/>
  <c r="AG9" s="1"/>
  <c r="AC9"/>
  <c r="AB9"/>
  <c r="AD9" s="1"/>
  <c r="Y9"/>
  <c r="X9"/>
  <c r="Z9" s="1"/>
  <c r="V9"/>
  <c r="U9"/>
  <c r="W9" s="1"/>
  <c r="R9"/>
  <c r="Q9"/>
  <c r="S9" s="1"/>
  <c r="O9"/>
  <c r="N9"/>
  <c r="P9" s="1"/>
  <c r="K9"/>
  <c r="J9"/>
  <c r="L9" s="1"/>
  <c r="H9"/>
  <c r="G9"/>
  <c r="I9" s="1"/>
  <c r="ER8"/>
  <c r="EN8"/>
  <c r="EM8"/>
  <c r="EO8" s="1"/>
  <c r="EK8"/>
  <c r="EJ8"/>
  <c r="EL8" s="1"/>
  <c r="EG8"/>
  <c r="EF8"/>
  <c r="ED8"/>
  <c r="EC8"/>
  <c r="EE8" s="1"/>
  <c r="DZ8"/>
  <c r="DY8"/>
  <c r="EA8" s="1"/>
  <c r="DW8"/>
  <c r="DV8"/>
  <c r="DX8" s="1"/>
  <c r="DS8"/>
  <c r="DR8"/>
  <c r="DT8" s="1"/>
  <c r="DP8"/>
  <c r="DO8"/>
  <c r="DQ8" s="1"/>
  <c r="DL8"/>
  <c r="DK8"/>
  <c r="DM8" s="1"/>
  <c r="DI8"/>
  <c r="DH8"/>
  <c r="DJ8" s="1"/>
  <c r="DE8"/>
  <c r="DD8"/>
  <c r="DF8" s="1"/>
  <c r="DB8"/>
  <c r="DA8"/>
  <c r="DC8" s="1"/>
  <c r="CX8"/>
  <c r="CW8"/>
  <c r="CY8" s="1"/>
  <c r="CU8"/>
  <c r="CT8"/>
  <c r="CV8" s="1"/>
  <c r="CQ8"/>
  <c r="CP8"/>
  <c r="CR8" s="1"/>
  <c r="CN8"/>
  <c r="CM8"/>
  <c r="CO8" s="1"/>
  <c r="CJ8"/>
  <c r="CI8"/>
  <c r="CK8" s="1"/>
  <c r="CG8"/>
  <c r="CF8"/>
  <c r="CH8" s="1"/>
  <c r="CC8"/>
  <c r="CB8"/>
  <c r="CD8" s="1"/>
  <c r="BZ8"/>
  <c r="BY8"/>
  <c r="CA8" s="1"/>
  <c r="BV8"/>
  <c r="BU8"/>
  <c r="BW8" s="1"/>
  <c r="BS8"/>
  <c r="BR8"/>
  <c r="BT8" s="1"/>
  <c r="BO8"/>
  <c r="BN8"/>
  <c r="BP8" s="1"/>
  <c r="BL8"/>
  <c r="BK8"/>
  <c r="BM8" s="1"/>
  <c r="BH8"/>
  <c r="BG8"/>
  <c r="BI8" s="1"/>
  <c r="BE8"/>
  <c r="BD8"/>
  <c r="BF8" s="1"/>
  <c r="BA8"/>
  <c r="AZ8"/>
  <c r="BB8" s="1"/>
  <c r="AX8"/>
  <c r="AW8"/>
  <c r="AY8" s="1"/>
  <c r="AT8"/>
  <c r="AS8"/>
  <c r="AU8" s="1"/>
  <c r="AQ8"/>
  <c r="AP8"/>
  <c r="AR8" s="1"/>
  <c r="AM8"/>
  <c r="AL8"/>
  <c r="AN8" s="1"/>
  <c r="AJ8"/>
  <c r="AI8"/>
  <c r="AK8" s="1"/>
  <c r="AF8"/>
  <c r="AE8"/>
  <c r="AG8" s="1"/>
  <c r="AC8"/>
  <c r="AB8"/>
  <c r="AD8" s="1"/>
  <c r="Y8"/>
  <c r="X8"/>
  <c r="Z8" s="1"/>
  <c r="V8"/>
  <c r="U8"/>
  <c r="W8" s="1"/>
  <c r="R8"/>
  <c r="Q8"/>
  <c r="S8" s="1"/>
  <c r="O8"/>
  <c r="N8"/>
  <c r="P8" s="1"/>
  <c r="K8"/>
  <c r="J8"/>
  <c r="L8" s="1"/>
  <c r="H8"/>
  <c r="G8"/>
  <c r="I8" s="1"/>
  <c r="ER7"/>
  <c r="EW7" s="1"/>
  <c r="EN7"/>
  <c r="EM7"/>
  <c r="EO7" s="1"/>
  <c r="EK7"/>
  <c r="EJ7"/>
  <c r="EL7" s="1"/>
  <c r="EG7"/>
  <c r="EF7"/>
  <c r="ED7"/>
  <c r="EC7"/>
  <c r="EE7" s="1"/>
  <c r="DZ7"/>
  <c r="DY7"/>
  <c r="EA7" s="1"/>
  <c r="DW7"/>
  <c r="DV7"/>
  <c r="DX7" s="1"/>
  <c r="DS7"/>
  <c r="DR7"/>
  <c r="DT7" s="1"/>
  <c r="DP7"/>
  <c r="DO7"/>
  <c r="DQ7" s="1"/>
  <c r="DL7"/>
  <c r="DK7"/>
  <c r="DM7" s="1"/>
  <c r="DI7"/>
  <c r="DH7"/>
  <c r="DJ7" s="1"/>
  <c r="DE7"/>
  <c r="DD7"/>
  <c r="DF7" s="1"/>
  <c r="DB7"/>
  <c r="DA7"/>
  <c r="DC7" s="1"/>
  <c r="CX7"/>
  <c r="CW7"/>
  <c r="CY7" s="1"/>
  <c r="CU7"/>
  <c r="CT7"/>
  <c r="CV7" s="1"/>
  <c r="CQ7"/>
  <c r="CP7"/>
  <c r="CR7" s="1"/>
  <c r="CN7"/>
  <c r="CM7"/>
  <c r="CO7" s="1"/>
  <c r="CJ7"/>
  <c r="CI7"/>
  <c r="CK7" s="1"/>
  <c r="CG7"/>
  <c r="CF7"/>
  <c r="CH7" s="1"/>
  <c r="CC7"/>
  <c r="CB7"/>
  <c r="CD7" s="1"/>
  <c r="BZ7"/>
  <c r="BY7"/>
  <c r="CA7" s="1"/>
  <c r="BV7"/>
  <c r="BU7"/>
  <c r="BW7" s="1"/>
  <c r="BS7"/>
  <c r="BR7"/>
  <c r="BT7" s="1"/>
  <c r="BO7"/>
  <c r="BN7"/>
  <c r="BP7" s="1"/>
  <c r="BL7"/>
  <c r="BK7"/>
  <c r="BM7" s="1"/>
  <c r="BH7"/>
  <c r="BG7"/>
  <c r="BI7" s="1"/>
  <c r="BE7"/>
  <c r="BD7"/>
  <c r="BF7" s="1"/>
  <c r="BA7"/>
  <c r="AZ7"/>
  <c r="BB7" s="1"/>
  <c r="AX7"/>
  <c r="AW7"/>
  <c r="AY7" s="1"/>
  <c r="AT7"/>
  <c r="AS7"/>
  <c r="AU7" s="1"/>
  <c r="AQ7"/>
  <c r="AP7"/>
  <c r="AR7" s="1"/>
  <c r="AM7"/>
  <c r="AL7"/>
  <c r="AN7" s="1"/>
  <c r="AJ7"/>
  <c r="AI7"/>
  <c r="AK7" s="1"/>
  <c r="AF7"/>
  <c r="AE7"/>
  <c r="AG7" s="1"/>
  <c r="AC7"/>
  <c r="AB7"/>
  <c r="AD7" s="1"/>
  <c r="Y7"/>
  <c r="X7"/>
  <c r="Z7" s="1"/>
  <c r="V7"/>
  <c r="U7"/>
  <c r="W7" s="1"/>
  <c r="R7"/>
  <c r="Q7"/>
  <c r="S7" s="1"/>
  <c r="O7"/>
  <c r="N7"/>
  <c r="P7" s="1"/>
  <c r="K7"/>
  <c r="J7"/>
  <c r="L7" s="1"/>
  <c r="H7"/>
  <c r="G7"/>
  <c r="I7" s="1"/>
  <c r="ER6"/>
  <c r="EN6"/>
  <c r="EM6"/>
  <c r="EO6" s="1"/>
  <c r="EK6"/>
  <c r="EJ6"/>
  <c r="EL6" s="1"/>
  <c r="EG6"/>
  <c r="EF6"/>
  <c r="ED6"/>
  <c r="EC6"/>
  <c r="EE6" s="1"/>
  <c r="DZ6"/>
  <c r="DY6"/>
  <c r="EA6" s="1"/>
  <c r="DW6"/>
  <c r="DV6"/>
  <c r="DX6" s="1"/>
  <c r="DS6"/>
  <c r="DR6"/>
  <c r="DT6" s="1"/>
  <c r="DP6"/>
  <c r="DO6"/>
  <c r="DQ6" s="1"/>
  <c r="DL6"/>
  <c r="DK6"/>
  <c r="DM6" s="1"/>
  <c r="DI6"/>
  <c r="DH6"/>
  <c r="DJ6" s="1"/>
  <c r="DE6"/>
  <c r="DD6"/>
  <c r="DF6" s="1"/>
  <c r="DB6"/>
  <c r="DA6"/>
  <c r="DC6" s="1"/>
  <c r="CX6"/>
  <c r="CW6"/>
  <c r="CY6" s="1"/>
  <c r="CU6"/>
  <c r="CT6"/>
  <c r="CV6" s="1"/>
  <c r="CQ6"/>
  <c r="CP6"/>
  <c r="CR6" s="1"/>
  <c r="CN6"/>
  <c r="CM6"/>
  <c r="CO6" s="1"/>
  <c r="CJ6"/>
  <c r="CI6"/>
  <c r="CK6" s="1"/>
  <c r="CG6"/>
  <c r="CF6"/>
  <c r="CH6" s="1"/>
  <c r="CC6"/>
  <c r="CB6"/>
  <c r="CD6" s="1"/>
  <c r="BZ6"/>
  <c r="BY6"/>
  <c r="CA6" s="1"/>
  <c r="BV6"/>
  <c r="BU6"/>
  <c r="BW6" s="1"/>
  <c r="BS6"/>
  <c r="BR6"/>
  <c r="BT6" s="1"/>
  <c r="BO6"/>
  <c r="BN6"/>
  <c r="BP6" s="1"/>
  <c r="BL6"/>
  <c r="BK6"/>
  <c r="BM6" s="1"/>
  <c r="BH6"/>
  <c r="BG6"/>
  <c r="BI6" s="1"/>
  <c r="BE6"/>
  <c r="BD6"/>
  <c r="BF6" s="1"/>
  <c r="BA6"/>
  <c r="AZ6"/>
  <c r="BB6" s="1"/>
  <c r="AX6"/>
  <c r="AW6"/>
  <c r="AY6" s="1"/>
  <c r="AT6"/>
  <c r="AS6"/>
  <c r="AU6" s="1"/>
  <c r="AQ6"/>
  <c r="AP6"/>
  <c r="AR6" s="1"/>
  <c r="AM6"/>
  <c r="AL6"/>
  <c r="AN6" s="1"/>
  <c r="AJ6"/>
  <c r="AI6"/>
  <c r="AK6" s="1"/>
  <c r="AF6"/>
  <c r="AE6"/>
  <c r="AG6" s="1"/>
  <c r="AC6"/>
  <c r="AB6"/>
  <c r="AD6" s="1"/>
  <c r="Y6"/>
  <c r="X6"/>
  <c r="Z6" s="1"/>
  <c r="V6"/>
  <c r="U6"/>
  <c r="W6" s="1"/>
  <c r="R6"/>
  <c r="Q6"/>
  <c r="O6"/>
  <c r="N6"/>
  <c r="P6" s="1"/>
  <c r="K6"/>
  <c r="J6"/>
  <c r="H6"/>
  <c r="G6"/>
  <c r="I6" s="1"/>
  <c r="CK11" i="6" l="1"/>
  <c r="CR9"/>
  <c r="CK9"/>
  <c r="BP12"/>
  <c r="BB6"/>
  <c r="AN7"/>
  <c r="AG11"/>
  <c r="AG7"/>
  <c r="Z12"/>
  <c r="Z9"/>
  <c r="Z7"/>
  <c r="S9"/>
  <c r="S7"/>
  <c r="L9"/>
  <c r="L8"/>
  <c r="L7"/>
  <c r="BP8" i="5"/>
  <c r="BI6"/>
  <c r="AU7"/>
  <c r="AN7"/>
  <c r="AN6"/>
  <c r="AG7"/>
  <c r="S8"/>
  <c r="L8"/>
  <c r="BI13" i="4"/>
  <c r="BI12"/>
  <c r="BB13"/>
  <c r="BB12"/>
  <c r="AU7"/>
  <c r="AN13"/>
  <c r="AG13"/>
  <c r="AG12"/>
  <c r="AG9"/>
  <c r="AG8"/>
  <c r="L11"/>
  <c r="L9"/>
  <c r="L8"/>
  <c r="L7"/>
  <c r="CK12" i="3"/>
  <c r="CD12"/>
  <c r="BP9"/>
  <c r="BI12"/>
  <c r="BB9"/>
  <c r="BB7"/>
  <c r="AU13"/>
  <c r="AU10"/>
  <c r="AD12"/>
  <c r="AG8"/>
  <c r="Z7"/>
  <c r="S11"/>
  <c r="L6"/>
  <c r="BB13" i="2"/>
  <c r="BI14"/>
  <c r="BI13"/>
  <c r="BI12"/>
  <c r="BP14"/>
  <c r="BP13"/>
  <c r="BP12"/>
  <c r="BP9"/>
  <c r="AU9"/>
  <c r="AN16"/>
  <c r="AN12"/>
  <c r="AN11"/>
  <c r="AN9"/>
  <c r="AK7"/>
  <c r="AG16"/>
  <c r="AG15"/>
  <c r="AG13"/>
  <c r="AG12"/>
  <c r="AG11"/>
  <c r="AG9"/>
  <c r="AG7"/>
  <c r="Z16"/>
  <c r="Z15"/>
  <c r="Z12"/>
  <c r="Z11"/>
  <c r="Z7"/>
  <c r="S11"/>
  <c r="P11"/>
  <c r="L13"/>
  <c r="L11"/>
  <c r="S6" i="1"/>
  <c r="L6"/>
  <c r="ES6" i="7"/>
  <c r="ET6" s="1"/>
  <c r="EU6" s="1"/>
  <c r="EQ6"/>
  <c r="ES7"/>
  <c r="ET7" s="1"/>
  <c r="EQ7"/>
  <c r="ES8"/>
  <c r="ET8" s="1"/>
  <c r="EQ8"/>
  <c r="EW8"/>
  <c r="EV8"/>
  <c r="EU8"/>
  <c r="ES9"/>
  <c r="ET9" s="1"/>
  <c r="EQ9"/>
  <c r="ES10"/>
  <c r="ET10" s="1"/>
  <c r="EQ10"/>
  <c r="ES11"/>
  <c r="ET11" s="1"/>
  <c r="EQ11"/>
  <c r="ES12"/>
  <c r="ET12" s="1"/>
  <c r="EQ12"/>
  <c r="ES13"/>
  <c r="ET13" s="1"/>
  <c r="EQ13"/>
  <c r="ES14"/>
  <c r="ET14" s="1"/>
  <c r="EQ14"/>
  <c r="ES15"/>
  <c r="ET15" s="1"/>
  <c r="EQ15"/>
  <c r="ES16"/>
  <c r="ET16" s="1"/>
  <c r="EQ16"/>
  <c r="ES17"/>
  <c r="ET17" s="1"/>
  <c r="EQ17"/>
  <c r="ES18"/>
  <c r="ET18" s="1"/>
  <c r="EQ18"/>
  <c r="ES19"/>
  <c r="ET19" s="1"/>
  <c r="EQ19"/>
  <c r="ES20"/>
  <c r="ET20" s="1"/>
  <c r="EQ20"/>
  <c r="EU7"/>
  <c r="EV7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9"/>
  <c r="EV9"/>
  <c r="EU10"/>
  <c r="EV10"/>
  <c r="EU11"/>
  <c r="EV11"/>
  <c r="EU12"/>
  <c r="EV12"/>
  <c r="EU13"/>
  <c r="EV13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S6" i="6"/>
  <c r="ET6" s="1"/>
  <c r="EU6" s="1"/>
  <c r="EQ6"/>
  <c r="ES7"/>
  <c r="ET7" s="1"/>
  <c r="EU7" s="1"/>
  <c r="EQ7"/>
  <c r="ES8"/>
  <c r="ET8" s="1"/>
  <c r="EV8" s="1"/>
  <c r="EQ8"/>
  <c r="EU8"/>
  <c r="ES9"/>
  <c r="ET9" s="1"/>
  <c r="EV9" s="1"/>
  <c r="EQ9"/>
  <c r="ES10"/>
  <c r="ET10" s="1"/>
  <c r="EU10" s="1"/>
  <c r="EQ10"/>
  <c r="ES11"/>
  <c r="ET11" s="1"/>
  <c r="EV11" s="1"/>
  <c r="EQ11"/>
  <c r="ES12"/>
  <c r="ET12" s="1"/>
  <c r="EV12" s="1"/>
  <c r="EQ12"/>
  <c r="ES13"/>
  <c r="ET13" s="1"/>
  <c r="EV13" s="1"/>
  <c r="EQ13"/>
  <c r="ES14"/>
  <c r="ET14" s="1"/>
  <c r="EQ14"/>
  <c r="ES15"/>
  <c r="ET15" s="1"/>
  <c r="EQ15"/>
  <c r="ES16"/>
  <c r="ET16" s="1"/>
  <c r="EQ16"/>
  <c r="ES17"/>
  <c r="ET17" s="1"/>
  <c r="EQ17"/>
  <c r="ES18"/>
  <c r="ET18" s="1"/>
  <c r="EQ18"/>
  <c r="ES19"/>
  <c r="ET19" s="1"/>
  <c r="EQ19"/>
  <c r="ES20"/>
  <c r="ET20" s="1"/>
  <c r="EQ20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S6" i="5"/>
  <c r="ET6" s="1"/>
  <c r="EV6" s="1"/>
  <c r="EQ6"/>
  <c r="ES7"/>
  <c r="ET7" s="1"/>
  <c r="EV7" s="1"/>
  <c r="EQ7"/>
  <c r="ES8"/>
  <c r="ET8" s="1"/>
  <c r="EV8" s="1"/>
  <c r="EQ8"/>
  <c r="ES9"/>
  <c r="ET9" s="1"/>
  <c r="EQ9"/>
  <c r="ES10"/>
  <c r="ET10" s="1"/>
  <c r="EQ10"/>
  <c r="ES11"/>
  <c r="ET11" s="1"/>
  <c r="EQ11"/>
  <c r="ES12"/>
  <c r="ET12" s="1"/>
  <c r="EQ12"/>
  <c r="ES13"/>
  <c r="ET13" s="1"/>
  <c r="EQ13"/>
  <c r="ES14"/>
  <c r="ET14" s="1"/>
  <c r="EQ14"/>
  <c r="ES15"/>
  <c r="ET15" s="1"/>
  <c r="EQ15"/>
  <c r="ES16"/>
  <c r="ET16" s="1"/>
  <c r="EQ16"/>
  <c r="ES17"/>
  <c r="ET17" s="1"/>
  <c r="EQ17"/>
  <c r="ES18"/>
  <c r="ET18" s="1"/>
  <c r="EQ18"/>
  <c r="ES19"/>
  <c r="ET19" s="1"/>
  <c r="EQ19"/>
  <c r="ES20"/>
  <c r="ET20" s="1"/>
  <c r="EQ20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9"/>
  <c r="EV9"/>
  <c r="EU10"/>
  <c r="EV10"/>
  <c r="EU11"/>
  <c r="EV11"/>
  <c r="EU12"/>
  <c r="EV12"/>
  <c r="EU13"/>
  <c r="EV13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S6" i="4"/>
  <c r="ET6" s="1"/>
  <c r="EV6" s="1"/>
  <c r="EQ6"/>
  <c r="ES7"/>
  <c r="ET7" s="1"/>
  <c r="EU7" s="1"/>
  <c r="EQ7"/>
  <c r="ES8"/>
  <c r="ET8" s="1"/>
  <c r="EV8" s="1"/>
  <c r="EQ8"/>
  <c r="ES9"/>
  <c r="ET9" s="1"/>
  <c r="EU9" s="1"/>
  <c r="EW9" s="1"/>
  <c r="EQ9"/>
  <c r="ES10"/>
  <c r="ET10" s="1"/>
  <c r="EU10" s="1"/>
  <c r="EQ10"/>
  <c r="ES11"/>
  <c r="ET11" s="1"/>
  <c r="EV11" s="1"/>
  <c r="EQ11"/>
  <c r="ES12"/>
  <c r="ET12" s="1"/>
  <c r="EV12" s="1"/>
  <c r="EQ12"/>
  <c r="ES13"/>
  <c r="ET13" s="1"/>
  <c r="EU13" s="1"/>
  <c r="EQ13"/>
  <c r="ES14"/>
  <c r="ET14" s="1"/>
  <c r="EQ14"/>
  <c r="ES15"/>
  <c r="ET15" s="1"/>
  <c r="EQ15"/>
  <c r="ES16"/>
  <c r="ET16" s="1"/>
  <c r="EQ16"/>
  <c r="ES17"/>
  <c r="ET17" s="1"/>
  <c r="EQ17"/>
  <c r="ES18"/>
  <c r="ET18" s="1"/>
  <c r="EQ18"/>
  <c r="ES19"/>
  <c r="ET19" s="1"/>
  <c r="EQ19"/>
  <c r="ES20"/>
  <c r="ET20" s="1"/>
  <c r="EQ20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12"/>
  <c r="EW12" s="1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S6" i="3"/>
  <c r="ET6" s="1"/>
  <c r="EU6" s="1"/>
  <c r="EQ6"/>
  <c r="ES7"/>
  <c r="ET7" s="1"/>
  <c r="EU7" s="1"/>
  <c r="EQ7"/>
  <c r="ES8"/>
  <c r="ET8" s="1"/>
  <c r="EV8" s="1"/>
  <c r="EQ8"/>
  <c r="EU8"/>
  <c r="EW8" s="1"/>
  <c r="ES9"/>
  <c r="ET9" s="1"/>
  <c r="EU9" s="1"/>
  <c r="EQ9"/>
  <c r="ES10"/>
  <c r="ET10" s="1"/>
  <c r="EV10" s="1"/>
  <c r="EQ10"/>
  <c r="ES11"/>
  <c r="ET11" s="1"/>
  <c r="EU11" s="1"/>
  <c r="EQ11"/>
  <c r="ES12"/>
  <c r="ET12" s="1"/>
  <c r="EV12" s="1"/>
  <c r="EQ12"/>
  <c r="ES13"/>
  <c r="ET13" s="1"/>
  <c r="EV13" s="1"/>
  <c r="EQ13"/>
  <c r="ES14"/>
  <c r="ET14" s="1"/>
  <c r="EV14" s="1"/>
  <c r="EQ14"/>
  <c r="ES15"/>
  <c r="ET15" s="1"/>
  <c r="EQ15"/>
  <c r="ES16"/>
  <c r="ET16" s="1"/>
  <c r="EQ16"/>
  <c r="ES17"/>
  <c r="ET17" s="1"/>
  <c r="EQ17"/>
  <c r="ES18"/>
  <c r="ET18" s="1"/>
  <c r="EQ18"/>
  <c r="ES19"/>
  <c r="ET19" s="1"/>
  <c r="EQ19"/>
  <c r="ES20"/>
  <c r="ET20" s="1"/>
  <c r="EQ20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S6" i="2"/>
  <c r="ET6" s="1"/>
  <c r="EU6" s="1"/>
  <c r="EW6" s="1"/>
  <c r="EQ6"/>
  <c r="ES7"/>
  <c r="ET7" s="1"/>
  <c r="EU7" s="1"/>
  <c r="EQ7"/>
  <c r="ES8"/>
  <c r="ET8" s="1"/>
  <c r="EV8" s="1"/>
  <c r="EQ8"/>
  <c r="ES9"/>
  <c r="ET9" s="1"/>
  <c r="EV9" s="1"/>
  <c r="EQ9"/>
  <c r="ES10"/>
  <c r="ET10" s="1"/>
  <c r="EV10" s="1"/>
  <c r="EQ10"/>
  <c r="ES11"/>
  <c r="ET11" s="1"/>
  <c r="EV11" s="1"/>
  <c r="EQ11"/>
  <c r="ES12"/>
  <c r="ET12" s="1"/>
  <c r="EV12" s="1"/>
  <c r="EQ12"/>
  <c r="ES13"/>
  <c r="ET13" s="1"/>
  <c r="EU13" s="1"/>
  <c r="EQ13"/>
  <c r="ES14"/>
  <c r="ET14" s="1"/>
  <c r="EU14" s="1"/>
  <c r="EQ14"/>
  <c r="ES15"/>
  <c r="ET15" s="1"/>
  <c r="EV15" s="1"/>
  <c r="EQ15"/>
  <c r="ES16"/>
  <c r="ET16" s="1"/>
  <c r="EV16" s="1"/>
  <c r="EQ16"/>
  <c r="ES17"/>
  <c r="ET17" s="1"/>
  <c r="EQ17"/>
  <c r="ES18"/>
  <c r="ET18" s="1"/>
  <c r="EQ18"/>
  <c r="ES19"/>
  <c r="ET19" s="1"/>
  <c r="EQ19"/>
  <c r="ES20"/>
  <c r="ET20" s="1"/>
  <c r="EQ20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10"/>
  <c r="EW10" s="1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S6" i="1"/>
  <c r="ET6" s="1"/>
  <c r="EV6" s="1"/>
  <c r="EQ6"/>
  <c r="ES7"/>
  <c r="ET7" s="1"/>
  <c r="EQ7"/>
  <c r="ES8"/>
  <c r="ET8" s="1"/>
  <c r="EQ8"/>
  <c r="EW8"/>
  <c r="EV8"/>
  <c r="EU8"/>
  <c r="ES9"/>
  <c r="ET9" s="1"/>
  <c r="EQ9"/>
  <c r="ES10"/>
  <c r="ET10" s="1"/>
  <c r="EQ10"/>
  <c r="ES11"/>
  <c r="ET11" s="1"/>
  <c r="EQ11"/>
  <c r="ES12"/>
  <c r="ET12" s="1"/>
  <c r="EQ12"/>
  <c r="ES13"/>
  <c r="ET13" s="1"/>
  <c r="EQ13"/>
  <c r="ES14"/>
  <c r="ET14" s="1"/>
  <c r="EQ14"/>
  <c r="ES15"/>
  <c r="ET15" s="1"/>
  <c r="EQ15"/>
  <c r="ES16"/>
  <c r="ET16" s="1"/>
  <c r="EQ16"/>
  <c r="ES17"/>
  <c r="ET17" s="1"/>
  <c r="EQ17"/>
  <c r="ES18"/>
  <c r="ET18" s="1"/>
  <c r="EQ18"/>
  <c r="ES19"/>
  <c r="ET19" s="1"/>
  <c r="EQ19"/>
  <c r="ES20"/>
  <c r="ET20" s="1"/>
  <c r="EQ20"/>
  <c r="EU7"/>
  <c r="EV7"/>
  <c r="ES21"/>
  <c r="ET21" s="1"/>
  <c r="EQ21"/>
  <c r="ES22"/>
  <c r="ET22" s="1"/>
  <c r="EQ22"/>
  <c r="ES23"/>
  <c r="ET23" s="1"/>
  <c r="EQ23"/>
  <c r="ES24"/>
  <c r="ET24" s="1"/>
  <c r="EQ24"/>
  <c r="ES25"/>
  <c r="ET25" s="1"/>
  <c r="EQ25"/>
  <c r="EU9"/>
  <c r="EV9"/>
  <c r="EU10"/>
  <c r="EV10"/>
  <c r="EU11"/>
  <c r="EV11"/>
  <c r="EU12"/>
  <c r="EV12"/>
  <c r="EU13"/>
  <c r="EV13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V6" i="7" l="1"/>
  <c r="EW6" s="1"/>
  <c r="EU9" i="6"/>
  <c r="EU13"/>
  <c r="EW13" s="1"/>
  <c r="EV6"/>
  <c r="EW6" s="1"/>
  <c r="EV10"/>
  <c r="EW10" s="1"/>
  <c r="EV7"/>
  <c r="EW7"/>
  <c r="EU12"/>
  <c r="EW12" s="1"/>
  <c r="EU11"/>
  <c r="EW11" s="1"/>
  <c r="EW9"/>
  <c r="EW8"/>
  <c r="EU6" i="5"/>
  <c r="EU7"/>
  <c r="EW7" s="1"/>
  <c r="EW6"/>
  <c r="EU8"/>
  <c r="EW8" s="1"/>
  <c r="EV13" i="4"/>
  <c r="EW13"/>
  <c r="EU8"/>
  <c r="EW8" s="1"/>
  <c r="EU11"/>
  <c r="EW11" s="1"/>
  <c r="EV9"/>
  <c r="EV7"/>
  <c r="EW7" s="1"/>
  <c r="EV10"/>
  <c r="EW10" s="1"/>
  <c r="EU6"/>
  <c r="EW6" s="1"/>
  <c r="EU13" i="3"/>
  <c r="EV9"/>
  <c r="EW9" s="1"/>
  <c r="EU12"/>
  <c r="EW12" s="1"/>
  <c r="EV11"/>
  <c r="EV7"/>
  <c r="EW7" s="1"/>
  <c r="EW13"/>
  <c r="EU14"/>
  <c r="EW14" s="1"/>
  <c r="EW11"/>
  <c r="EU10"/>
  <c r="EW10" s="1"/>
  <c r="EV6"/>
  <c r="EW6" s="1"/>
  <c r="EU8" i="2"/>
  <c r="EW8"/>
  <c r="EV14"/>
  <c r="EW14" s="1"/>
  <c r="EV13"/>
  <c r="EW13" s="1"/>
  <c r="EU12"/>
  <c r="EW12" s="1"/>
  <c r="EU16"/>
  <c r="EW16" s="1"/>
  <c r="EU11"/>
  <c r="EW11" s="1"/>
  <c r="EU9"/>
  <c r="EW9" s="1"/>
  <c r="EV6"/>
  <c r="EU15"/>
  <c r="EW15" s="1"/>
  <c r="EV7"/>
  <c r="EW7" s="1"/>
  <c r="EU6" i="1"/>
  <c r="EW6" s="1"/>
</calcChain>
</file>

<file path=xl/sharedStrings.xml><?xml version="1.0" encoding="utf-8"?>
<sst xmlns="http://schemas.openxmlformats.org/spreadsheetml/2006/main" count="674" uniqueCount="110">
  <si>
    <t xml:space="preserve">    م  </t>
  </si>
  <si>
    <t>الفصل الدراسي</t>
  </si>
  <si>
    <t>رقم الجلوس</t>
  </si>
  <si>
    <t>كـــــــود المقـــــــرر</t>
  </si>
  <si>
    <t>التخصص أو النشاط</t>
  </si>
  <si>
    <t>التقدير التراكمي الفصلي</t>
  </si>
  <si>
    <t>اســـــــم المقــــــــرر</t>
  </si>
  <si>
    <t>المجموع</t>
  </si>
  <si>
    <t>عدد النقاط</t>
  </si>
  <si>
    <t>التقدير</t>
  </si>
  <si>
    <t>مجموع عدد النقاط</t>
  </si>
  <si>
    <t>المعدل التراكمي</t>
  </si>
  <si>
    <t>التقدير العام</t>
  </si>
  <si>
    <t>اسم الطالب</t>
  </si>
  <si>
    <t>ربيع 2017</t>
  </si>
  <si>
    <t>ايمان محمد عبد النعيم عبيد</t>
  </si>
  <si>
    <t xml:space="preserve">برامج التربية الرياضية في المؤسسات التعليمية                             </t>
  </si>
  <si>
    <t xml:space="preserve">أصول التربية البدنية والرياضة                                                   </t>
  </si>
  <si>
    <t xml:space="preserve">مناهج التربية البدنية والرياضة في المؤسسات التعليمية                   </t>
  </si>
  <si>
    <t>خريف 2017</t>
  </si>
  <si>
    <t>مصطفى سعد حسن عابدين</t>
  </si>
  <si>
    <t>جمباز فنى</t>
  </si>
  <si>
    <t>خالد رمضان محمد احمد</t>
  </si>
  <si>
    <t>سباحة</t>
  </si>
  <si>
    <t>احمد محمد زيد عبد الرؤف</t>
  </si>
  <si>
    <t>سماء على عبد المعطى</t>
  </si>
  <si>
    <t>سباحه</t>
  </si>
  <si>
    <t>ياسر حسن عبد الفتاح خلف</t>
  </si>
  <si>
    <t>كرة القدم</t>
  </si>
  <si>
    <t>محمد وجية محمد جوجو</t>
  </si>
  <si>
    <t>مسابقات</t>
  </si>
  <si>
    <t>محمد عبد المنعم برعى شلبى</t>
  </si>
  <si>
    <t>كاراتيه</t>
  </si>
  <si>
    <t>هناء سعيد حافظ على</t>
  </si>
  <si>
    <t>احمد محمد مجدى صديق</t>
  </si>
  <si>
    <t>تايكوندو</t>
  </si>
  <si>
    <t xml:space="preserve">شيماء عبد الحليم عبد الدايم </t>
  </si>
  <si>
    <t>كنغ فو</t>
  </si>
  <si>
    <t>صلاح الدين عبد الستارالسيد</t>
  </si>
  <si>
    <t xml:space="preserve">تأهيل المدرب الرياضي </t>
  </si>
  <si>
    <t xml:space="preserve">الإعداد البدني والمهاري والخططي للنشاط الرياضي التخصصي                  </t>
  </si>
  <si>
    <t xml:space="preserve">التقويم والقياس للأداء والحركة                                                </t>
  </si>
  <si>
    <t xml:space="preserve">الإنتقاء في النشاط الرياضي التخصصي </t>
  </si>
  <si>
    <t xml:space="preserve">التحليل الحركي لمهارات النشاط الرياضي التخصصي  </t>
  </si>
  <si>
    <t xml:space="preserve">أساليب وطرق التدريب للنشاط الرياضي التخصصي                </t>
  </si>
  <si>
    <t xml:space="preserve">تخطيط برامج التدريب في النشاط الرياضي التخصصي </t>
  </si>
  <si>
    <t>خريف 2016</t>
  </si>
  <si>
    <t>مصطفي عبد المنعم دسوقي محمد شحاته</t>
  </si>
  <si>
    <t xml:space="preserve">احمد محمد محمد اسماعيل </t>
  </si>
  <si>
    <t>احمد محمد طه محمد سيد</t>
  </si>
  <si>
    <t>جمباز فني</t>
  </si>
  <si>
    <t>احمد صلاح عبد الفتاح عبد المطلب</t>
  </si>
  <si>
    <t>احمد منير محمد ابراهيم</t>
  </si>
  <si>
    <t>منال مصطفي محمد ابو العلا</t>
  </si>
  <si>
    <t>كرة طائرة</t>
  </si>
  <si>
    <t>محمد سالم جبر حسن</t>
  </si>
  <si>
    <t>مصطفي محمد حسين عويس</t>
  </si>
  <si>
    <t xml:space="preserve">محمد صلاح محمد ابو النجا </t>
  </si>
  <si>
    <t>الحاسب الآلي</t>
  </si>
  <si>
    <t>دراسات في تكنولوجيا الحاسب الآلي</t>
  </si>
  <si>
    <t>الإسعافات الأولية للإصابات الرياضية</t>
  </si>
  <si>
    <t>برامج التأهيل الرياضي</t>
  </si>
  <si>
    <t>ثروت حلمى خليف الاباظية</t>
  </si>
  <si>
    <t>محمد عبدة محمد خميس</t>
  </si>
  <si>
    <t>محمد ابو المكارم اسماعيل احمد</t>
  </si>
  <si>
    <t>أحمد محمد محمد رزق</t>
  </si>
  <si>
    <t>ربيع 2016</t>
  </si>
  <si>
    <t>احمد جابر السيد محمد حسن</t>
  </si>
  <si>
    <t>محمد معوض محمد معوض</t>
  </si>
  <si>
    <t>محمد رجب ابو زيد خليفه</t>
  </si>
  <si>
    <t>عماد حمدي علي عبد العزيز</t>
  </si>
  <si>
    <t xml:space="preserve">الإدارة في التربية البدنية والرياضية                                </t>
  </si>
  <si>
    <t xml:space="preserve">العلاقات العامة في التربية البدنية والرياضية                                                                          </t>
  </si>
  <si>
    <t xml:space="preserve">الإدارة الإستراتيجية في المجال الرياضي                                                      </t>
  </si>
  <si>
    <t xml:space="preserve">إدارة اقتصاديات الرياضة    </t>
  </si>
  <si>
    <t>التشريعات في المجال الرياضي</t>
  </si>
  <si>
    <t>التسويق في مجال الإعلام  الرياضي</t>
  </si>
  <si>
    <t>لمياء خميس عبد الغفار الشافعى</t>
  </si>
  <si>
    <t>محمد مصطفى محمود عوض</t>
  </si>
  <si>
    <t>زكريا خليل محمد الغرباوي</t>
  </si>
  <si>
    <t>مجالات الترويح</t>
  </si>
  <si>
    <t xml:space="preserve">البرامج الترويحية في المؤسسات                               </t>
  </si>
  <si>
    <t xml:space="preserve">الإعداد المهني لرائد الترويح                                                </t>
  </si>
  <si>
    <t xml:space="preserve">الترويح ورعاية الشباب   </t>
  </si>
  <si>
    <t xml:space="preserve">الترويح والبيئة                              </t>
  </si>
  <si>
    <t>إدارة المؤسسات الترويحية</t>
  </si>
  <si>
    <t>الاستشفاء في المجال الرياضي</t>
  </si>
  <si>
    <t>احمد حسن السيد عثمان</t>
  </si>
  <si>
    <t>احمد ابراهيم محمد قوم</t>
  </si>
  <si>
    <t>احمد محمد احمد محمد الشامي</t>
  </si>
  <si>
    <t>محمد فايز سيد احمد ابو العنين</t>
  </si>
  <si>
    <t>كريمان حسني عبد الرحيم ابراهيم</t>
  </si>
  <si>
    <t>مريم جابر خليفه غالي</t>
  </si>
  <si>
    <t>احمد سامي عبد الوهاب عبد اللطيف</t>
  </si>
  <si>
    <t xml:space="preserve">محمد سيد محمد عبد المنعم </t>
  </si>
  <si>
    <t xml:space="preserve"> التربية الصحية                                               </t>
  </si>
  <si>
    <t>فسيولوجيا الرياضة</t>
  </si>
  <si>
    <t>التغذيـة للرياضيين</t>
  </si>
  <si>
    <t>تربية القوام</t>
  </si>
  <si>
    <t>فسيولوجيا تمرينات التنفس والاسترخاء</t>
  </si>
  <si>
    <t>التغذية والاستشفاء الرياضي</t>
  </si>
  <si>
    <t>نمو الطفل وتطوره</t>
  </si>
  <si>
    <t>05658 12</t>
  </si>
  <si>
    <t xml:space="preserve">أساسيات في صحة البيئـة للرياضييـن   </t>
  </si>
  <si>
    <t xml:space="preserve">محمد ممدوح محمود غنيم </t>
  </si>
  <si>
    <t>المنظور الاجتماعي للرياضة</t>
  </si>
  <si>
    <t>الرياضة و التنشئة الاجتماعية</t>
  </si>
  <si>
    <t>الثقافة الرياضية</t>
  </si>
  <si>
    <t>w</t>
  </si>
  <si>
    <t>f.w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</si>
</sst>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%0.00"/>
  </numFmts>
  <fonts count="50">
    <font>
      <sz val="10"/>
      <name val="Arial"/>
      <charset val="178"/>
    </font>
    <font>
      <sz val="12"/>
      <name val="Arial"/>
      <family val="2"/>
    </font>
    <font>
      <b/>
      <sz val="10"/>
      <name val="Arial"/>
      <family val="2"/>
    </font>
    <font>
      <sz val="60"/>
      <name val="SKR HEAD1"/>
      <charset val="178"/>
    </font>
    <font>
      <sz val="48"/>
      <name val="SKR HEAD1"/>
      <charset val="178"/>
    </font>
    <font>
      <sz val="36"/>
      <name val="SKR HEAD1"/>
      <charset val="178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12"/>
      <name val="Arial"/>
      <family val="2"/>
    </font>
    <font>
      <b/>
      <sz val="48"/>
      <name val="Simplified Arabic"/>
      <family val="1"/>
    </font>
    <font>
      <b/>
      <sz val="12"/>
      <name val="Simplified Arabic"/>
      <family val="1"/>
    </font>
    <font>
      <b/>
      <sz val="16"/>
      <name val="Times New Roman"/>
      <family val="1"/>
    </font>
    <font>
      <b/>
      <sz val="36"/>
      <color indexed="12"/>
      <name val="Simplified Arabic"/>
      <family val="1"/>
    </font>
    <font>
      <b/>
      <sz val="36"/>
      <name val="Simplified Arabic"/>
      <family val="1"/>
    </font>
    <font>
      <b/>
      <sz val="14"/>
      <color indexed="12"/>
      <name val="Simplified Arabic"/>
      <family val="1"/>
    </font>
    <font>
      <b/>
      <sz val="20"/>
      <name val="Simplified Arabic"/>
      <family val="1"/>
    </font>
    <font>
      <b/>
      <sz val="12"/>
      <color indexed="12"/>
      <name val="Simplified Arabic"/>
      <family val="1"/>
    </font>
    <font>
      <sz val="20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26"/>
      <color indexed="12"/>
      <name val="Simplified Arabic"/>
      <family val="1"/>
    </font>
    <font>
      <b/>
      <sz val="26"/>
      <name val="Simplified Arabic"/>
      <family val="1"/>
    </font>
    <font>
      <sz val="28"/>
      <name val="SKR HEAD1"/>
      <charset val="178"/>
    </font>
    <font>
      <b/>
      <sz val="16"/>
      <color indexed="12"/>
      <name val="Simplified Arabic"/>
      <family val="1"/>
    </font>
    <font>
      <b/>
      <sz val="32"/>
      <name val="Simplified Arabic"/>
      <family val="1"/>
    </font>
    <font>
      <b/>
      <sz val="18"/>
      <color indexed="12"/>
      <name val="Simplified Arabic"/>
      <family val="1"/>
    </font>
    <font>
      <b/>
      <sz val="14"/>
      <name val="Simplified Arabic"/>
      <family val="1"/>
    </font>
    <font>
      <b/>
      <sz val="20"/>
      <color indexed="12"/>
      <name val="Simplified Arabic"/>
      <family val="1"/>
    </font>
    <font>
      <sz val="46"/>
      <name val="SKR HEAD1"/>
      <charset val="178"/>
    </font>
    <font>
      <b/>
      <sz val="30"/>
      <name val="Simplified Arabic"/>
      <family val="1"/>
    </font>
    <font>
      <b/>
      <sz val="24"/>
      <name val="Times New Roman"/>
      <family val="1"/>
    </font>
    <font>
      <b/>
      <sz val="22"/>
      <name val="Simplified Arabic"/>
      <family val="1"/>
    </font>
    <font>
      <sz val="36"/>
      <name val="Arial"/>
      <family val="2"/>
    </font>
    <font>
      <sz val="32"/>
      <name val="SKR HEAD1"/>
      <charset val="178"/>
    </font>
    <font>
      <b/>
      <sz val="28"/>
      <name val="Simplified Arabic"/>
      <family val="1"/>
    </font>
    <font>
      <b/>
      <sz val="30"/>
      <name val="Times New Roman"/>
      <family val="1"/>
    </font>
    <font>
      <b/>
      <sz val="26"/>
      <color rgb="FFFF0000"/>
      <name val="Arial"/>
      <family val="2"/>
    </font>
    <font>
      <b/>
      <sz val="48"/>
      <color rgb="FFFF0000"/>
      <name val="Times New Roman"/>
      <family val="1"/>
    </font>
    <font>
      <b/>
      <sz val="48"/>
      <color rgb="FFFF0000"/>
      <name val="Arial"/>
      <family val="2"/>
    </font>
    <font>
      <b/>
      <sz val="48"/>
      <name val="Times New Roman"/>
      <family val="1"/>
    </font>
    <font>
      <b/>
      <sz val="36"/>
      <name val="Arial"/>
      <family val="2"/>
    </font>
    <font>
      <b/>
      <sz val="36"/>
      <color theme="1"/>
      <name val="Arial"/>
      <family val="2"/>
    </font>
    <font>
      <b/>
      <sz val="20"/>
      <name val="Arial"/>
      <family val="2"/>
    </font>
    <font>
      <b/>
      <sz val="36"/>
      <color rgb="FFFF0000"/>
      <name val="Times New Roman"/>
      <family val="1"/>
    </font>
    <font>
      <b/>
      <sz val="36"/>
      <color rgb="FFFF0000"/>
      <name val="Arial"/>
      <family val="2"/>
    </font>
    <font>
      <b/>
      <sz val="22"/>
      <color rgb="FFFF0000"/>
      <name val="Arial"/>
      <family val="2"/>
    </font>
    <font>
      <b/>
      <sz val="28"/>
      <color rgb="FFFF0000"/>
      <name val="Arial"/>
      <family val="2"/>
    </font>
    <font>
      <b/>
      <sz val="20"/>
      <color rgb="FFFF0000"/>
      <name val="Arial"/>
      <family val="2"/>
    </font>
    <font>
      <b/>
      <sz val="2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2" fillId="0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3" fillId="2" borderId="25" xfId="0" applyFont="1" applyFill="1" applyBorder="1" applyAlignment="1" applyProtection="1">
      <alignment horizontal="center" vertical="center" textRotation="90" shrinkToFit="1"/>
      <protection locked="0"/>
    </xf>
    <xf numFmtId="0" fontId="13" fillId="3" borderId="25" xfId="0" applyFont="1" applyFill="1" applyBorder="1" applyAlignment="1" applyProtection="1">
      <alignment horizontal="center" vertical="center" textRotation="90" shrinkToFit="1"/>
      <protection locked="0"/>
    </xf>
    <xf numFmtId="0" fontId="13" fillId="4" borderId="25" xfId="0" applyFont="1" applyFill="1" applyBorder="1" applyAlignment="1" applyProtection="1">
      <alignment horizontal="center" vertical="center" shrinkToFit="1"/>
      <protection locked="0"/>
    </xf>
    <xf numFmtId="0" fontId="13" fillId="5" borderId="25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10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0" fillId="6" borderId="16" xfId="0" applyFont="1" applyFill="1" applyBorder="1" applyAlignment="1" applyProtection="1">
      <alignment horizontal="center" vertical="center" textRotation="90" shrinkToFit="1"/>
      <protection locked="0"/>
    </xf>
    <xf numFmtId="0" fontId="15" fillId="6" borderId="16" xfId="0" applyFont="1" applyFill="1" applyBorder="1" applyAlignment="1" applyProtection="1">
      <alignment horizontal="center" vertical="center" textRotation="90" shrinkToFit="1"/>
      <protection locked="0"/>
    </xf>
    <xf numFmtId="0" fontId="10" fillId="0" borderId="19" xfId="0" applyFont="1" applyFill="1" applyBorder="1" applyAlignment="1" applyProtection="1">
      <alignment horizontal="center" vertical="center" textRotation="90" shrinkToFit="1"/>
      <protection locked="0"/>
    </xf>
    <xf numFmtId="0" fontId="13" fillId="6" borderId="28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 shrinkToFit="1"/>
      <protection locked="0"/>
    </xf>
    <xf numFmtId="0" fontId="13" fillId="3" borderId="35" xfId="0" applyFont="1" applyFill="1" applyBorder="1" applyAlignment="1" applyProtection="1">
      <alignment horizontal="center" vertical="center" shrinkToFit="1"/>
      <protection locked="0"/>
    </xf>
    <xf numFmtId="0" fontId="13" fillId="4" borderId="35" xfId="0" applyFont="1" applyFill="1" applyBorder="1" applyAlignment="1" applyProtection="1">
      <alignment horizontal="center" vertical="center" shrinkToFit="1"/>
      <protection locked="0"/>
    </xf>
    <xf numFmtId="0" fontId="13" fillId="5" borderId="35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0" fillId="6" borderId="35" xfId="0" applyFont="1" applyFill="1" applyBorder="1" applyAlignment="1" applyProtection="1">
      <alignment horizontal="center" vertical="center" shrinkToFit="1"/>
      <protection locked="0"/>
    </xf>
    <xf numFmtId="0" fontId="15" fillId="6" borderId="35" xfId="0" applyFont="1" applyFill="1" applyBorder="1" applyAlignment="1" applyProtection="1">
      <alignment horizontal="center" vertical="center" shrinkToFit="1"/>
      <protection locked="0"/>
    </xf>
    <xf numFmtId="0" fontId="10" fillId="6" borderId="32" xfId="0" applyFont="1" applyFill="1" applyBorder="1" applyAlignment="1" applyProtection="1">
      <alignment horizontal="center" vertical="center" shrinkToFit="1"/>
      <protection locked="0"/>
    </xf>
    <xf numFmtId="0" fontId="15" fillId="6" borderId="32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3" fillId="6" borderId="39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wrapText="1" readingOrder="2"/>
      <protection locked="0"/>
    </xf>
    <xf numFmtId="0" fontId="20" fillId="0" borderId="48" xfId="0" applyFont="1" applyFill="1" applyBorder="1" applyAlignment="1" applyProtection="1">
      <alignment horizontal="center" vertical="center" shrinkToFit="1"/>
      <protection locked="0"/>
    </xf>
    <xf numFmtId="0" fontId="21" fillId="0" borderId="49" xfId="0" applyFont="1" applyFill="1" applyBorder="1" applyAlignment="1" applyProtection="1">
      <alignment horizontal="center" vertical="center" shrinkToFit="1"/>
      <protection locked="0"/>
    </xf>
    <xf numFmtId="0" fontId="22" fillId="2" borderId="47" xfId="0" applyFont="1" applyFill="1" applyBorder="1" applyAlignment="1" applyProtection="1">
      <alignment horizontal="center" vertical="center" shrinkToFit="1"/>
      <protection locked="0"/>
    </xf>
    <xf numFmtId="0" fontId="22" fillId="3" borderId="47" xfId="0" applyFont="1" applyFill="1" applyBorder="1" applyAlignment="1" applyProtection="1">
      <alignment horizontal="center" vertical="center" shrinkToFit="1"/>
      <protection locked="0"/>
    </xf>
    <xf numFmtId="164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47" xfId="0" applyFont="1" applyFill="1" applyBorder="1" applyAlignment="1" applyProtection="1">
      <alignment horizontal="center" vertical="center" shrinkToFit="1"/>
      <protection locked="0"/>
    </xf>
    <xf numFmtId="0" fontId="22" fillId="5" borderId="47" xfId="0" applyFont="1" applyFill="1" applyBorder="1" applyAlignment="1" applyProtection="1">
      <alignment horizontal="center" vertical="center" shrinkToFit="1"/>
      <protection locked="0"/>
    </xf>
    <xf numFmtId="0" fontId="22" fillId="0" borderId="48" xfId="0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Fill="1" applyBorder="1" applyAlignment="1" applyProtection="1">
      <alignment horizontal="center" vertical="center" shrinkToFit="1"/>
      <protection locked="0"/>
    </xf>
    <xf numFmtId="164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52" xfId="0" applyFont="1" applyFill="1" applyBorder="1" applyAlignment="1" applyProtection="1">
      <alignment horizontal="center" vertical="center" shrinkToFit="1"/>
      <protection locked="0"/>
    </xf>
    <xf numFmtId="164" fontId="22" fillId="6" borderId="52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53" xfId="0" applyFont="1" applyFill="1" applyBorder="1" applyAlignment="1" applyProtection="1">
      <alignment horizontal="center" vertical="center" shrinkToFit="1"/>
      <protection locked="0"/>
    </xf>
    <xf numFmtId="0" fontId="13" fillId="0" borderId="54" xfId="0" applyFont="1" applyFill="1" applyBorder="1" applyAlignment="1" applyProtection="1">
      <alignment horizontal="center" vertical="center" shrinkToFit="1"/>
      <protection locked="0"/>
    </xf>
    <xf numFmtId="1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 readingOrder="2"/>
      <protection locked="0"/>
    </xf>
    <xf numFmtId="0" fontId="7" fillId="0" borderId="59" xfId="0" applyFont="1" applyBorder="1" applyAlignment="1" applyProtection="1">
      <alignment horizontal="center" vertical="center" wrapText="1" readingOrder="2"/>
      <protection locked="0"/>
    </xf>
    <xf numFmtId="0" fontId="18" fillId="0" borderId="60" xfId="0" applyFont="1" applyFill="1" applyBorder="1" applyAlignment="1" applyProtection="1">
      <alignment horizontal="center" vertical="center" shrinkToFit="1"/>
      <protection locked="0"/>
    </xf>
    <xf numFmtId="0" fontId="19" fillId="0" borderId="60" xfId="0" applyFont="1" applyFill="1" applyBorder="1" applyAlignment="1" applyProtection="1">
      <alignment horizontal="center" vertical="center" wrapText="1" readingOrder="2"/>
      <protection locked="0"/>
    </xf>
    <xf numFmtId="0" fontId="6" fillId="0" borderId="60" xfId="0" applyFont="1" applyFill="1" applyBorder="1" applyAlignment="1" applyProtection="1">
      <alignment horizontal="right" vertical="center" wrapText="1" indent="1" readingOrder="2"/>
      <protection locked="0"/>
    </xf>
    <xf numFmtId="0" fontId="20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62" xfId="0" applyFont="1" applyFill="1" applyBorder="1" applyAlignment="1" applyProtection="1">
      <alignment horizontal="center" vertical="center" shrinkToFit="1"/>
      <protection locked="0"/>
    </xf>
    <xf numFmtId="0" fontId="22" fillId="2" borderId="60" xfId="0" applyFont="1" applyFill="1" applyBorder="1" applyAlignment="1" applyProtection="1">
      <alignment horizontal="center" vertical="center" shrinkToFit="1"/>
      <protection locked="0"/>
    </xf>
    <xf numFmtId="0" fontId="22" fillId="3" borderId="60" xfId="0" applyFont="1" applyFill="1" applyBorder="1" applyAlignment="1" applyProtection="1">
      <alignment horizontal="center" vertical="center" shrinkToFit="1"/>
      <protection locked="0"/>
    </xf>
    <xf numFmtId="164" fontId="2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60" xfId="0" applyFont="1" applyFill="1" applyBorder="1" applyAlignment="1" applyProtection="1">
      <alignment horizontal="center" vertical="center" shrinkToFit="1"/>
      <protection locked="0"/>
    </xf>
    <xf numFmtId="0" fontId="22" fillId="5" borderId="60" xfId="0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Fill="1" applyBorder="1" applyAlignment="1" applyProtection="1">
      <alignment horizontal="center" vertical="center" shrinkToFit="1"/>
      <protection locked="0"/>
    </xf>
    <xf numFmtId="0" fontId="22" fillId="0" borderId="63" xfId="0" applyFont="1" applyFill="1" applyBorder="1" applyAlignment="1" applyProtection="1">
      <alignment horizontal="center" vertical="center" shrinkToFit="1"/>
      <protection locked="0"/>
    </xf>
    <xf numFmtId="164" fontId="13" fillId="0" borderId="64" xfId="0" applyNumberFormat="1" applyFont="1" applyFill="1" applyBorder="1" applyAlignment="1" applyProtection="1">
      <alignment horizontal="center" vertical="center" shrinkToFit="1"/>
      <protection locked="0"/>
    </xf>
    <xf numFmtId="164" fontId="22" fillId="6" borderId="53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53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165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2" fontId="1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wrapText="1" readingOrder="2"/>
      <protection locked="0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0" fontId="19" fillId="0" borderId="69" xfId="0" applyFont="1" applyFill="1" applyBorder="1" applyAlignment="1" applyProtection="1">
      <alignment horizontal="center" vertical="center" wrapText="1" readingOrder="2"/>
      <protection locked="0"/>
    </xf>
    <xf numFmtId="0" fontId="6" fillId="0" borderId="69" xfId="0" applyFont="1" applyFill="1" applyBorder="1" applyAlignment="1" applyProtection="1">
      <alignment horizontal="right" vertical="center" wrapText="1" indent="1" readingOrder="2"/>
      <protection locked="0"/>
    </xf>
    <xf numFmtId="0" fontId="20" fillId="0" borderId="70" xfId="0" applyFont="1" applyFill="1" applyBorder="1" applyAlignment="1" applyProtection="1">
      <alignment horizontal="center" vertical="center" shrinkToFit="1"/>
      <protection locked="0"/>
    </xf>
    <xf numFmtId="0" fontId="21" fillId="0" borderId="71" xfId="0" applyFont="1" applyFill="1" applyBorder="1" applyAlignment="1" applyProtection="1">
      <alignment horizontal="center" vertical="center" shrinkToFit="1"/>
      <protection locked="0"/>
    </xf>
    <xf numFmtId="0" fontId="22" fillId="2" borderId="69" xfId="0" applyFont="1" applyFill="1" applyBorder="1" applyAlignment="1" applyProtection="1">
      <alignment horizontal="center" vertical="center" shrinkToFit="1"/>
      <protection locked="0"/>
    </xf>
    <xf numFmtId="0" fontId="22" fillId="3" borderId="69" xfId="0" applyFont="1" applyFill="1" applyBorder="1" applyAlignment="1" applyProtection="1">
      <alignment horizontal="center" vertical="center" shrinkToFit="1"/>
      <protection locked="0"/>
    </xf>
    <xf numFmtId="164" fontId="2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69" xfId="0" applyFont="1" applyFill="1" applyBorder="1" applyAlignment="1" applyProtection="1">
      <alignment horizontal="center" vertical="center" shrinkToFit="1"/>
      <protection locked="0"/>
    </xf>
    <xf numFmtId="0" fontId="22" fillId="5" borderId="69" xfId="0" applyFont="1" applyFill="1" applyBorder="1" applyAlignment="1" applyProtection="1">
      <alignment horizontal="center" vertical="center" shrinkToFit="1"/>
      <protection locked="0"/>
    </xf>
    <xf numFmtId="0" fontId="22" fillId="0" borderId="70" xfId="0" applyFont="1" applyFill="1" applyBorder="1" applyAlignment="1" applyProtection="1">
      <alignment horizontal="center" vertical="center" shrinkToFit="1"/>
      <protection locked="0"/>
    </xf>
    <xf numFmtId="0" fontId="22" fillId="0" borderId="72" xfId="0" applyFont="1" applyFill="1" applyBorder="1" applyAlignment="1" applyProtection="1">
      <alignment horizontal="center" vertical="center" shrinkToFit="1"/>
      <protection locked="0"/>
    </xf>
    <xf numFmtId="164" fontId="13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74" xfId="0" applyFont="1" applyFill="1" applyBorder="1" applyAlignment="1" applyProtection="1">
      <alignment horizontal="center" vertical="center" shrinkToFit="1"/>
      <protection locked="0"/>
    </xf>
    <xf numFmtId="164" fontId="22" fillId="6" borderId="74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75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10" fillId="2" borderId="25" xfId="0" applyFont="1" applyFill="1" applyBorder="1" applyAlignment="1" applyProtection="1">
      <alignment horizontal="center" vertical="center" textRotation="90" shrinkToFit="1"/>
      <protection locked="0"/>
    </xf>
    <xf numFmtId="0" fontId="10" fillId="3" borderId="25" xfId="0" applyFont="1" applyFill="1" applyBorder="1" applyAlignment="1" applyProtection="1">
      <alignment horizontal="center" vertical="center" textRotation="90" shrinkToFit="1"/>
      <protection locked="0"/>
    </xf>
    <xf numFmtId="0" fontId="25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25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26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25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27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34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0" fillId="3" borderId="35" xfId="0" applyFont="1" applyFill="1" applyBorder="1" applyAlignment="1" applyProtection="1">
      <alignment horizontal="center" vertical="center" shrinkToFit="1"/>
      <protection locked="0"/>
    </xf>
    <xf numFmtId="0" fontId="25" fillId="4" borderId="35" xfId="0" applyFont="1" applyFill="1" applyBorder="1" applyAlignment="1" applyProtection="1">
      <alignment horizontal="center" vertical="center" shrinkToFit="1"/>
      <protection locked="0"/>
    </xf>
    <xf numFmtId="0" fontId="25" fillId="5" borderId="35" xfId="0" applyFont="1" applyFill="1" applyBorder="1" applyAlignment="1" applyProtection="1">
      <alignment horizontal="center" vertical="center" shrinkToFit="1"/>
      <protection locked="0"/>
    </xf>
    <xf numFmtId="0" fontId="25" fillId="6" borderId="35" xfId="0" applyFont="1" applyFill="1" applyBorder="1" applyAlignment="1" applyProtection="1">
      <alignment horizontal="center" vertical="center" shrinkToFit="1"/>
      <protection locked="0"/>
    </xf>
    <xf numFmtId="0" fontId="27" fillId="6" borderId="39" xfId="0" applyFont="1" applyFill="1" applyBorder="1" applyAlignment="1" applyProtection="1">
      <alignment horizontal="center" vertical="center" shrinkToFit="1"/>
      <protection locked="0"/>
    </xf>
    <xf numFmtId="0" fontId="29" fillId="0" borderId="3" xfId="0" applyFont="1" applyFill="1" applyBorder="1" applyAlignment="1" applyProtection="1">
      <alignment horizontal="center" vertical="center" shrinkToFit="1"/>
      <protection locked="0"/>
    </xf>
    <xf numFmtId="0" fontId="13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13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13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32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center" vertical="center" shrinkToFit="1"/>
      <protection locked="0"/>
    </xf>
    <xf numFmtId="0" fontId="13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39" xfId="0" applyFont="1" applyFill="1" applyBorder="1" applyAlignment="1" applyProtection="1">
      <alignment horizontal="center" vertical="center" shrinkToFit="1"/>
      <protection locked="0"/>
    </xf>
    <xf numFmtId="0" fontId="34" fillId="0" borderId="3" xfId="0" applyFont="1" applyFill="1" applyBorder="1" applyAlignment="1" applyProtection="1">
      <alignment horizontal="center" vertical="center" shrinkToFit="1"/>
      <protection locked="0"/>
    </xf>
    <xf numFmtId="0" fontId="28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15" fillId="2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3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6" borderId="28" xfId="0" applyFont="1" applyFill="1" applyBorder="1" applyAlignment="1" applyProtection="1">
      <alignment horizontal="center" vertical="center" textRotation="90" shrinkToFit="1"/>
      <protection locked="0"/>
    </xf>
    <xf numFmtId="0" fontId="34" fillId="0" borderId="32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5" fillId="3" borderId="35" xfId="0" applyFont="1" applyFill="1" applyBorder="1" applyAlignment="1" applyProtection="1">
      <alignment horizontal="center" vertical="center" shrinkToFit="1"/>
      <protection locked="0"/>
    </xf>
    <xf numFmtId="0" fontId="15" fillId="6" borderId="39" xfId="0" applyFont="1" applyFill="1" applyBorder="1" applyAlignment="1" applyProtection="1">
      <alignment horizontal="center" vertical="center" shrinkToFit="1"/>
      <protection locked="0"/>
    </xf>
    <xf numFmtId="0" fontId="15" fillId="4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5" borderId="25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76" xfId="0" applyFont="1" applyFill="1" applyBorder="1" applyAlignment="1">
      <alignment horizontal="center" vertical="center" wrapText="1" readingOrder="2"/>
    </xf>
    <xf numFmtId="0" fontId="42" fillId="0" borderId="76" xfId="0" applyFont="1" applyFill="1" applyBorder="1" applyAlignment="1">
      <alignment horizontal="right" vertical="center" indent="2"/>
    </xf>
    <xf numFmtId="0" fontId="6" fillId="0" borderId="60" xfId="0" applyFont="1" applyFill="1" applyBorder="1" applyAlignment="1">
      <alignment horizontal="center" vertical="center" wrapText="1" readingOrder="2"/>
    </xf>
    <xf numFmtId="0" fontId="41" fillId="0" borderId="60" xfId="0" applyFont="1" applyFill="1" applyBorder="1" applyAlignment="1">
      <alignment horizontal="right" vertical="center" indent="2"/>
    </xf>
    <xf numFmtId="0" fontId="43" fillId="0" borderId="76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 wrapText="1" readingOrder="2"/>
    </xf>
    <xf numFmtId="0" fontId="45" fillId="0" borderId="60" xfId="0" applyFont="1" applyFill="1" applyBorder="1" applyAlignment="1">
      <alignment horizontal="right" vertical="center"/>
    </xf>
    <xf numFmtId="0" fontId="45" fillId="0" borderId="60" xfId="0" applyFont="1" applyFill="1" applyBorder="1" applyAlignment="1">
      <alignment horizontal="right" vertical="center" indent="2"/>
    </xf>
    <xf numFmtId="0" fontId="46" fillId="0" borderId="60" xfId="0" applyFont="1" applyFill="1" applyBorder="1" applyAlignment="1">
      <alignment horizontal="center" vertical="center" wrapText="1"/>
    </xf>
    <xf numFmtId="1" fontId="44" fillId="0" borderId="60" xfId="0" applyNumberFormat="1" applyFont="1" applyFill="1" applyBorder="1" applyAlignment="1">
      <alignment horizontal="center" vertical="center" wrapText="1" readingOrder="2"/>
    </xf>
    <xf numFmtId="0" fontId="45" fillId="0" borderId="60" xfId="0" applyFont="1" applyFill="1" applyBorder="1" applyAlignment="1">
      <alignment horizontal="right" vertical="center" wrapText="1" indent="2" readingOrder="2"/>
    </xf>
    <xf numFmtId="0" fontId="48" fillId="0" borderId="60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 applyProtection="1">
      <alignment horizontal="center" vertical="center" shrinkToFit="1"/>
      <protection locked="0"/>
    </xf>
    <xf numFmtId="0" fontId="22" fillId="7" borderId="47" xfId="0" applyFont="1" applyFill="1" applyBorder="1" applyAlignment="1" applyProtection="1">
      <alignment horizontal="center" vertical="center" shrinkToFit="1"/>
      <protection locked="0"/>
    </xf>
    <xf numFmtId="164" fontId="22" fillId="7" borderId="47" xfId="0" applyNumberFormat="1" applyFont="1" applyFill="1" applyBorder="1" applyAlignment="1" applyProtection="1">
      <alignment horizontal="center" vertical="center" shrinkToFit="1"/>
      <protection locked="0"/>
    </xf>
    <xf numFmtId="0" fontId="22" fillId="7" borderId="48" xfId="0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wrapText="1" readingOrder="2"/>
      <protection locked="0"/>
    </xf>
    <xf numFmtId="0" fontId="18" fillId="0" borderId="79" xfId="0" applyFont="1" applyFill="1" applyBorder="1" applyAlignment="1" applyProtection="1">
      <alignment horizontal="center" vertical="center" shrinkToFit="1"/>
      <protection locked="0"/>
    </xf>
    <xf numFmtId="0" fontId="19" fillId="0" borderId="79" xfId="0" applyFont="1" applyFill="1" applyBorder="1" applyAlignment="1" applyProtection="1">
      <alignment horizontal="center" vertical="center" wrapText="1" readingOrder="2"/>
      <protection locked="0"/>
    </xf>
    <xf numFmtId="0" fontId="6" fillId="0" borderId="79" xfId="0" applyFont="1" applyFill="1" applyBorder="1" applyAlignment="1" applyProtection="1">
      <alignment horizontal="right" vertical="center" wrapText="1" indent="1" readingOrder="2"/>
      <protection locked="0"/>
    </xf>
    <xf numFmtId="0" fontId="20" fillId="0" borderId="80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wrapText="1" readingOrder="2"/>
      <protection locked="0"/>
    </xf>
    <xf numFmtId="0" fontId="48" fillId="0" borderId="69" xfId="0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 readingOrder="2"/>
    </xf>
    <xf numFmtId="0" fontId="39" fillId="0" borderId="69" xfId="0" applyFont="1" applyFill="1" applyBorder="1" applyAlignment="1">
      <alignment horizontal="right" vertical="center" indent="2"/>
    </xf>
    <xf numFmtId="0" fontId="20" fillId="0" borderId="82" xfId="0" applyFont="1" applyFill="1" applyBorder="1" applyAlignment="1" applyProtection="1">
      <alignment horizontal="center" vertical="center" shrinkToFit="1"/>
      <protection locked="0"/>
    </xf>
    <xf numFmtId="0" fontId="6" fillId="0" borderId="83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 readingOrder="2"/>
    </xf>
    <xf numFmtId="0" fontId="41" fillId="0" borderId="69" xfId="0" applyFont="1" applyFill="1" applyBorder="1" applyAlignment="1">
      <alignment horizontal="right" vertical="center" indent="2"/>
    </xf>
    <xf numFmtId="0" fontId="41" fillId="0" borderId="7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right" vertical="center" indent="2"/>
    </xf>
    <xf numFmtId="0" fontId="47" fillId="0" borderId="7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3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 readingOrder="2"/>
    </xf>
    <xf numFmtId="0" fontId="41" fillId="0" borderId="47" xfId="0" applyFont="1" applyFill="1" applyBorder="1" applyAlignment="1">
      <alignment horizontal="right" vertical="center" indent="2"/>
    </xf>
    <xf numFmtId="0" fontId="29" fillId="0" borderId="85" xfId="0" applyFont="1" applyFill="1" applyBorder="1" applyAlignment="1" applyProtection="1">
      <alignment horizontal="center" vertical="center" shrinkToFit="1"/>
      <protection locked="0"/>
    </xf>
    <xf numFmtId="0" fontId="16" fillId="0" borderId="87" xfId="0" applyFont="1" applyFill="1" applyBorder="1" applyAlignment="1" applyProtection="1">
      <alignment horizontal="center" vertical="center" shrinkToFit="1"/>
      <protection locked="0"/>
    </xf>
    <xf numFmtId="0" fontId="10" fillId="2" borderId="88" xfId="0" applyFont="1" applyFill="1" applyBorder="1" applyAlignment="1" applyProtection="1">
      <alignment horizontal="center" vertical="center" shrinkToFit="1"/>
      <protection locked="0"/>
    </xf>
    <xf numFmtId="0" fontId="10" fillId="3" borderId="88" xfId="0" applyFont="1" applyFill="1" applyBorder="1" applyAlignment="1" applyProtection="1">
      <alignment horizontal="center" vertical="center" shrinkToFit="1"/>
      <protection locked="0"/>
    </xf>
    <xf numFmtId="0" fontId="15" fillId="4" borderId="88" xfId="0" applyFont="1" applyFill="1" applyBorder="1" applyAlignment="1" applyProtection="1">
      <alignment horizontal="center" vertical="center" shrinkToFit="1"/>
      <protection locked="0"/>
    </xf>
    <xf numFmtId="0" fontId="15" fillId="5" borderId="88" xfId="0" applyFont="1" applyFill="1" applyBorder="1" applyAlignment="1" applyProtection="1">
      <alignment horizontal="center" vertical="center" shrinkToFit="1"/>
      <protection locked="0"/>
    </xf>
    <xf numFmtId="0" fontId="10" fillId="6" borderId="88" xfId="0" applyFont="1" applyFill="1" applyBorder="1" applyAlignment="1" applyProtection="1">
      <alignment horizontal="center" vertical="center" shrinkToFit="1"/>
      <protection locked="0"/>
    </xf>
    <xf numFmtId="0" fontId="15" fillId="6" borderId="88" xfId="0" applyFont="1" applyFill="1" applyBorder="1" applyAlignment="1" applyProtection="1">
      <alignment horizontal="center" vertical="center" shrinkToFit="1"/>
      <protection locked="0"/>
    </xf>
    <xf numFmtId="0" fontId="10" fillId="6" borderId="85" xfId="0" applyFont="1" applyFill="1" applyBorder="1" applyAlignment="1" applyProtection="1">
      <alignment horizontal="center" vertical="center" shrinkToFit="1"/>
      <protection locked="0"/>
    </xf>
    <xf numFmtId="0" fontId="15" fillId="6" borderId="85" xfId="0" applyFont="1" applyFill="1" applyBorder="1" applyAlignment="1" applyProtection="1">
      <alignment horizontal="center" vertical="center" shrinkToFit="1"/>
      <protection locked="0"/>
    </xf>
    <xf numFmtId="0" fontId="10" fillId="0" borderId="90" xfId="0" applyFont="1" applyFill="1" applyBorder="1" applyAlignment="1" applyProtection="1">
      <alignment horizontal="center" vertical="center" shrinkToFit="1"/>
      <protection locked="0"/>
    </xf>
    <xf numFmtId="0" fontId="15" fillId="6" borderId="29" xfId="0" applyFont="1" applyFill="1" applyBorder="1" applyAlignment="1" applyProtection="1">
      <alignment horizontal="center" vertical="center" shrinkToFit="1"/>
      <protection locked="0"/>
    </xf>
    <xf numFmtId="0" fontId="21" fillId="0" borderId="93" xfId="0" applyFont="1" applyFill="1" applyBorder="1" applyAlignment="1" applyProtection="1">
      <alignment horizontal="center" vertical="center" shrinkToFit="1"/>
      <protection locked="0"/>
    </xf>
    <xf numFmtId="0" fontId="22" fillId="2" borderId="79" xfId="0" applyFont="1" applyFill="1" applyBorder="1" applyAlignment="1" applyProtection="1">
      <alignment horizontal="center" vertical="center" shrinkToFit="1"/>
      <protection locked="0"/>
    </xf>
    <xf numFmtId="0" fontId="22" fillId="3" borderId="79" xfId="0" applyFont="1" applyFill="1" applyBorder="1" applyAlignment="1" applyProtection="1">
      <alignment horizontal="center" vertical="center" shrinkToFit="1"/>
      <protection locked="0"/>
    </xf>
    <xf numFmtId="164" fontId="22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79" xfId="0" applyFont="1" applyFill="1" applyBorder="1" applyAlignment="1" applyProtection="1">
      <alignment horizontal="center" vertical="center" shrinkToFit="1"/>
      <protection locked="0"/>
    </xf>
    <xf numFmtId="0" fontId="22" fillId="5" borderId="79" xfId="0" applyFont="1" applyFill="1" applyBorder="1" applyAlignment="1" applyProtection="1">
      <alignment horizontal="center" vertical="center" shrinkToFit="1"/>
      <protection locked="0"/>
    </xf>
    <xf numFmtId="0" fontId="22" fillId="0" borderId="80" xfId="0" applyFont="1" applyFill="1" applyBorder="1" applyAlignment="1" applyProtection="1">
      <alignment horizontal="center" vertical="center" shrinkToFit="1"/>
      <protection locked="0"/>
    </xf>
    <xf numFmtId="0" fontId="22" fillId="0" borderId="94" xfId="0" applyFont="1" applyFill="1" applyBorder="1" applyAlignment="1" applyProtection="1">
      <alignment horizontal="center" vertical="center" shrinkToFit="1"/>
      <protection locked="0"/>
    </xf>
    <xf numFmtId="164" fontId="13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96" xfId="0" applyFont="1" applyFill="1" applyBorder="1" applyAlignment="1" applyProtection="1">
      <alignment horizontal="center" vertical="center" shrinkToFit="1"/>
      <protection locked="0"/>
    </xf>
    <xf numFmtId="164" fontId="22" fillId="6" borderId="96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7" xfId="0" applyFont="1" applyFill="1" applyBorder="1" applyAlignment="1" applyProtection="1">
      <alignment horizontal="center" vertical="center" shrinkToFit="1"/>
      <protection locked="0"/>
    </xf>
    <xf numFmtId="0" fontId="13" fillId="0" borderId="98" xfId="0" applyFont="1" applyFill="1" applyBorder="1" applyAlignment="1" applyProtection="1">
      <alignment horizontal="center" vertical="center" shrinkToFit="1"/>
      <protection locked="0"/>
    </xf>
    <xf numFmtId="0" fontId="37" fillId="0" borderId="99" xfId="0" applyFont="1" applyFill="1" applyBorder="1" applyAlignment="1">
      <alignment horizontal="center" vertical="center" wrapText="1"/>
    </xf>
    <xf numFmtId="0" fontId="38" fillId="0" borderId="99" xfId="0" applyFont="1" applyFill="1" applyBorder="1" applyAlignment="1">
      <alignment horizontal="center" vertical="center" wrapText="1" readingOrder="2"/>
    </xf>
    <xf numFmtId="0" fontId="39" fillId="0" borderId="99" xfId="0" applyFont="1" applyFill="1" applyBorder="1" applyAlignment="1">
      <alignment horizontal="right" vertical="center" indent="2"/>
    </xf>
    <xf numFmtId="0" fontId="21" fillId="7" borderId="100" xfId="0" applyFont="1" applyFill="1" applyBorder="1" applyAlignment="1" applyProtection="1">
      <alignment horizontal="center" vertical="center" shrinkToFit="1"/>
      <protection locked="0"/>
    </xf>
    <xf numFmtId="0" fontId="22" fillId="7" borderId="99" xfId="0" applyFont="1" applyFill="1" applyBorder="1" applyAlignment="1" applyProtection="1">
      <alignment horizontal="center" vertical="center" shrinkToFit="1"/>
      <protection locked="0"/>
    </xf>
    <xf numFmtId="164" fontId="22" fillId="7" borderId="99" xfId="0" applyNumberFormat="1" applyFont="1" applyFill="1" applyBorder="1" applyAlignment="1" applyProtection="1">
      <alignment horizontal="center" vertical="center" shrinkToFit="1"/>
      <protection locked="0"/>
    </xf>
    <xf numFmtId="0" fontId="22" fillId="7" borderId="82" xfId="0" applyFont="1" applyFill="1" applyBorder="1" applyAlignment="1" applyProtection="1">
      <alignment horizontal="center" vertical="center" shrinkToFit="1"/>
      <protection locked="0"/>
    </xf>
    <xf numFmtId="0" fontId="21" fillId="0" borderId="100" xfId="0" applyFont="1" applyFill="1" applyBorder="1" applyAlignment="1" applyProtection="1">
      <alignment horizontal="center" vertical="center" shrinkToFit="1"/>
      <protection locked="0"/>
    </xf>
    <xf numFmtId="0" fontId="22" fillId="2" borderId="99" xfId="0" applyFont="1" applyFill="1" applyBorder="1" applyAlignment="1" applyProtection="1">
      <alignment horizontal="center" vertical="center" shrinkToFit="1"/>
      <protection locked="0"/>
    </xf>
    <xf numFmtId="0" fontId="22" fillId="3" borderId="99" xfId="0" applyFont="1" applyFill="1" applyBorder="1" applyAlignment="1" applyProtection="1">
      <alignment horizontal="center" vertical="center" shrinkToFit="1"/>
      <protection locked="0"/>
    </xf>
    <xf numFmtId="164" fontId="22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99" xfId="0" applyFont="1" applyFill="1" applyBorder="1" applyAlignment="1" applyProtection="1">
      <alignment horizontal="center" vertical="center" shrinkToFit="1"/>
      <protection locked="0"/>
    </xf>
    <xf numFmtId="0" fontId="22" fillId="5" borderId="99" xfId="0" applyFont="1" applyFill="1" applyBorder="1" applyAlignment="1" applyProtection="1">
      <alignment horizontal="center" vertical="center" shrinkToFit="1"/>
      <protection locked="0"/>
    </xf>
    <xf numFmtId="0" fontId="22" fillId="0" borderId="82" xfId="0" applyFont="1" applyFill="1" applyBorder="1" applyAlignment="1" applyProtection="1">
      <alignment horizontal="center" vertical="center" shrinkToFit="1"/>
      <protection locked="0"/>
    </xf>
    <xf numFmtId="0" fontId="22" fillId="0" borderId="101" xfId="0" applyFont="1" applyFill="1" applyBorder="1" applyAlignment="1" applyProtection="1">
      <alignment horizontal="center" vertical="center" shrinkToFit="1"/>
      <protection locked="0"/>
    </xf>
    <xf numFmtId="164" fontId="13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2" fillId="6" borderId="102" xfId="0" applyFont="1" applyFill="1" applyBorder="1" applyAlignment="1" applyProtection="1">
      <alignment horizontal="center" vertical="center" shrinkToFit="1"/>
      <protection locked="0"/>
    </xf>
    <xf numFmtId="164" fontId="22" fillId="6" borderId="102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3" xfId="0" applyFont="1" applyFill="1" applyBorder="1" applyAlignment="1" applyProtection="1">
      <alignment horizontal="center" vertical="center" shrinkToFit="1"/>
      <protection locked="0"/>
    </xf>
    <xf numFmtId="0" fontId="21" fillId="7" borderId="62" xfId="0" applyFont="1" applyFill="1" applyBorder="1" applyAlignment="1" applyProtection="1">
      <alignment horizontal="center" vertical="center" shrinkToFit="1"/>
      <protection locked="0"/>
    </xf>
    <xf numFmtId="0" fontId="22" fillId="7" borderId="60" xfId="0" applyFont="1" applyFill="1" applyBorder="1" applyAlignment="1" applyProtection="1">
      <alignment horizontal="center" vertical="center" shrinkToFit="1"/>
      <protection locked="0"/>
    </xf>
    <xf numFmtId="164" fontId="22" fillId="7" borderId="60" xfId="0" applyNumberFormat="1" applyFont="1" applyFill="1" applyBorder="1" applyAlignment="1" applyProtection="1">
      <alignment horizontal="center" vertical="center" shrinkToFit="1"/>
      <protection locked="0"/>
    </xf>
    <xf numFmtId="0" fontId="22" fillId="7" borderId="61" xfId="0" applyFont="1" applyFill="1" applyBorder="1" applyAlignment="1" applyProtection="1">
      <alignment horizontal="center" vertical="center" shrinkToFit="1"/>
      <protection locked="0"/>
    </xf>
    <xf numFmtId="0" fontId="21" fillId="7" borderId="71" xfId="0" applyFont="1" applyFill="1" applyBorder="1" applyAlignment="1" applyProtection="1">
      <alignment horizontal="center" vertical="center" shrinkToFit="1"/>
      <protection locked="0"/>
    </xf>
    <xf numFmtId="0" fontId="22" fillId="7" borderId="69" xfId="0" applyFont="1" applyFill="1" applyBorder="1" applyAlignment="1" applyProtection="1">
      <alignment horizontal="center" vertical="center" shrinkToFit="1"/>
      <protection locked="0"/>
    </xf>
    <xf numFmtId="164" fontId="22" fillId="7" borderId="69" xfId="0" applyNumberFormat="1" applyFont="1" applyFill="1" applyBorder="1" applyAlignment="1" applyProtection="1">
      <alignment horizontal="center" vertical="center" shrinkToFit="1"/>
      <protection locked="0"/>
    </xf>
    <xf numFmtId="0" fontId="22" fillId="7" borderId="70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 readingOrder="2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5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5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40" fillId="0" borderId="5" xfId="0" applyFont="1" applyBorder="1" applyAlignment="1">
      <alignment horizontal="center" vertical="center" wrapText="1" readingOrder="2"/>
    </xf>
    <xf numFmtId="0" fontId="40" fillId="0" borderId="6" xfId="0" applyFont="1" applyBorder="1" applyAlignment="1">
      <alignment horizontal="center" vertical="center" wrapText="1" readingOrder="2"/>
    </xf>
    <xf numFmtId="0" fontId="40" fillId="0" borderId="7" xfId="0" applyFont="1" applyBorder="1" applyAlignment="1">
      <alignment horizontal="center" vertical="center" wrapText="1" readingOrder="2"/>
    </xf>
    <xf numFmtId="0" fontId="11" fillId="0" borderId="18" xfId="0" applyFont="1" applyFill="1" applyBorder="1" applyAlignment="1" applyProtection="1">
      <alignment horizontal="center" vertical="center" wrapText="1" readingOrder="2"/>
      <protection locked="0"/>
    </xf>
    <xf numFmtId="0" fontId="11" fillId="0" borderId="19" xfId="0" applyFont="1" applyFill="1" applyBorder="1" applyAlignment="1" applyProtection="1">
      <alignment horizontal="center" vertical="center" wrapText="1" readingOrder="2"/>
      <protection locked="0"/>
    </xf>
    <xf numFmtId="0" fontId="11" fillId="0" borderId="20" xfId="0" applyFont="1" applyFill="1" applyBorder="1" applyAlignment="1" applyProtection="1">
      <alignment horizontal="center" vertical="center" wrapText="1" readingOrder="2"/>
      <protection locked="0"/>
    </xf>
    <xf numFmtId="0" fontId="15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10" fillId="0" borderId="13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wrapText="1" readingOrder="2"/>
      <protection locked="0"/>
    </xf>
    <xf numFmtId="0" fontId="6" fillId="0" borderId="19" xfId="0" applyFont="1" applyBorder="1" applyAlignment="1" applyProtection="1">
      <alignment horizontal="center" vertical="center" wrapText="1" readingOrder="2"/>
      <protection locked="0"/>
    </xf>
    <xf numFmtId="0" fontId="6" fillId="0" borderId="20" xfId="0" applyFont="1" applyBorder="1" applyAlignment="1" applyProtection="1">
      <alignment horizontal="center" vertical="center" wrapText="1" readingOrder="2"/>
      <protection locked="0"/>
    </xf>
    <xf numFmtId="0" fontId="11" fillId="0" borderId="18" xfId="0" applyFont="1" applyBorder="1" applyAlignment="1" applyProtection="1">
      <alignment horizontal="center" vertical="center" wrapText="1" readingOrder="2"/>
      <protection locked="0"/>
    </xf>
    <xf numFmtId="0" fontId="11" fillId="0" borderId="19" xfId="0" applyFont="1" applyBorder="1" applyAlignment="1" applyProtection="1">
      <alignment horizontal="center" vertical="center" wrapText="1" readingOrder="2"/>
      <protection locked="0"/>
    </xf>
    <xf numFmtId="0" fontId="11" fillId="0" borderId="20" xfId="0" applyFont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 shrinkToFit="1"/>
      <protection locked="0"/>
    </xf>
    <xf numFmtId="0" fontId="9" fillId="0" borderId="9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0" fontId="9" fillId="0" borderId="22" xfId="0" applyFont="1" applyFill="1" applyBorder="1" applyAlignment="1" applyProtection="1">
      <alignment horizontal="center" vertical="center" wrapText="1" shrinkToFit="1"/>
      <protection locked="0"/>
    </xf>
    <xf numFmtId="0" fontId="9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4" fillId="0" borderId="16" xfId="0" applyFont="1" applyFill="1" applyBorder="1" applyAlignment="1" applyProtection="1">
      <alignment horizontal="center" vertical="center" textRotation="135" shrinkToFit="1"/>
      <protection locked="0"/>
    </xf>
    <xf numFmtId="0" fontId="4" fillId="0" borderId="32" xfId="0" applyFont="1" applyFill="1" applyBorder="1" applyAlignment="1" applyProtection="1">
      <alignment horizontal="center" vertical="center" textRotation="135" shrinkToFit="1"/>
      <protection locked="0"/>
    </xf>
    <xf numFmtId="0" fontId="4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5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7" fillId="0" borderId="18" xfId="0" applyFont="1" applyBorder="1" applyAlignment="1" applyProtection="1">
      <alignment horizontal="center" vertical="center" wrapText="1" readingOrder="2"/>
      <protection locked="0"/>
    </xf>
    <xf numFmtId="0" fontId="7" fillId="0" borderId="19" xfId="0" applyFont="1" applyBorder="1" applyAlignment="1" applyProtection="1">
      <alignment horizontal="center" vertical="center" wrapText="1" readingOrder="2"/>
      <protection locked="0"/>
    </xf>
    <xf numFmtId="0" fontId="7" fillId="0" borderId="20" xfId="0" applyFont="1" applyBorder="1" applyAlignment="1" applyProtection="1">
      <alignment horizontal="center" vertical="center" wrapText="1" readingOrder="2"/>
      <protection locked="0"/>
    </xf>
    <xf numFmtId="0" fontId="13" fillId="0" borderId="8" xfId="0" applyFont="1" applyFill="1" applyBorder="1" applyAlignment="1" applyProtection="1">
      <alignment horizontal="center" vertical="center" wrapText="1" shrinkToFit="1"/>
      <protection locked="0"/>
    </xf>
    <xf numFmtId="0" fontId="13" fillId="0" borderId="9" xfId="0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21" xfId="0" applyFont="1" applyFill="1" applyBorder="1" applyAlignment="1" applyProtection="1">
      <alignment horizontal="center" vertical="center" wrapText="1" shrinkToFit="1"/>
      <protection locked="0"/>
    </xf>
    <xf numFmtId="0" fontId="13" fillId="0" borderId="22" xfId="0" applyFont="1" applyFill="1" applyBorder="1" applyAlignment="1" applyProtection="1">
      <alignment horizontal="center" vertical="center" wrapText="1" shrinkToFit="1"/>
      <protection locked="0"/>
    </xf>
    <xf numFmtId="0" fontId="13" fillId="0" borderId="23" xfId="0" applyFont="1" applyFill="1" applyBorder="1" applyAlignment="1" applyProtection="1">
      <alignment horizontal="center" vertical="center" wrapText="1" shrinkToFit="1"/>
      <protection locked="0"/>
    </xf>
    <xf numFmtId="0" fontId="25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27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2" xfId="0" applyFont="1" applyFill="1" applyBorder="1" applyAlignment="1" applyProtection="1">
      <alignment horizontal="center" vertical="center" shrinkToFit="1"/>
      <protection locked="0"/>
    </xf>
    <xf numFmtId="0" fontId="29" fillId="0" borderId="15" xfId="0" applyFont="1" applyFill="1" applyBorder="1" applyAlignment="1" applyProtection="1">
      <alignment horizontal="center" vertical="center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3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32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29" fillId="0" borderId="16" xfId="0" applyFont="1" applyFill="1" applyBorder="1" applyAlignment="1" applyProtection="1">
      <alignment horizontal="center" vertical="center" textRotation="135" shrinkToFit="1"/>
      <protection locked="0"/>
    </xf>
    <xf numFmtId="0" fontId="29" fillId="0" borderId="32" xfId="0" applyFont="1" applyFill="1" applyBorder="1" applyAlignment="1" applyProtection="1">
      <alignment horizontal="center" vertical="center" textRotation="135" shrinkToFit="1"/>
      <protection locked="0"/>
    </xf>
    <xf numFmtId="0" fontId="29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16" xfId="0" applyFont="1" applyFill="1" applyBorder="1" applyAlignment="1" applyProtection="1">
      <alignment horizontal="center" vertical="center" shrinkToFit="1"/>
      <protection locked="0"/>
    </xf>
    <xf numFmtId="0" fontId="31" fillId="0" borderId="18" xfId="0" applyFont="1" applyBorder="1" applyAlignment="1" applyProtection="1">
      <alignment horizontal="center" vertical="center" wrapText="1" readingOrder="2"/>
      <protection locked="0"/>
    </xf>
    <xf numFmtId="0" fontId="31" fillId="0" borderId="19" xfId="0" applyFont="1" applyBorder="1" applyAlignment="1" applyProtection="1">
      <alignment horizontal="center" vertical="center" wrapText="1" readingOrder="2"/>
      <protection locked="0"/>
    </xf>
    <xf numFmtId="0" fontId="31" fillId="0" borderId="20" xfId="0" applyFont="1" applyBorder="1" applyAlignment="1" applyProtection="1">
      <alignment horizontal="center" vertical="center" wrapText="1" readingOrder="2"/>
      <protection locked="0"/>
    </xf>
    <xf numFmtId="0" fontId="30" fillId="0" borderId="8" xfId="0" applyFont="1" applyFill="1" applyBorder="1" applyAlignment="1" applyProtection="1">
      <alignment horizontal="center" vertical="center" wrapText="1" shrinkToFit="1"/>
      <protection locked="0"/>
    </xf>
    <xf numFmtId="0" fontId="30" fillId="0" borderId="9" xfId="0" applyFont="1" applyFill="1" applyBorder="1" applyAlignment="1" applyProtection="1">
      <alignment horizontal="center" vertical="center" wrapText="1" shrinkToFit="1"/>
      <protection locked="0"/>
    </xf>
    <xf numFmtId="0" fontId="30" fillId="0" borderId="10" xfId="0" applyFont="1" applyFill="1" applyBorder="1" applyAlignment="1" applyProtection="1">
      <alignment horizontal="center" vertical="center" wrapText="1" shrinkToFit="1"/>
      <protection locked="0"/>
    </xf>
    <xf numFmtId="0" fontId="30" fillId="0" borderId="21" xfId="0" applyFont="1" applyFill="1" applyBorder="1" applyAlignment="1" applyProtection="1">
      <alignment horizontal="center" vertical="center" wrapText="1" shrinkToFit="1"/>
      <protection locked="0"/>
    </xf>
    <xf numFmtId="0" fontId="30" fillId="0" borderId="22" xfId="0" applyFont="1" applyFill="1" applyBorder="1" applyAlignment="1" applyProtection="1">
      <alignment horizontal="center" vertical="center" wrapText="1" shrinkToFit="1"/>
      <protection locked="0"/>
    </xf>
    <xf numFmtId="0" fontId="30" fillId="0" borderId="23" xfId="0" applyFont="1" applyFill="1" applyBorder="1" applyAlignment="1" applyProtection="1">
      <alignment horizontal="center" vertical="center" wrapText="1" shrinkToFit="1"/>
      <protection locked="0"/>
    </xf>
    <xf numFmtId="0" fontId="13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13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13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3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33" fillId="0" borderId="36" xfId="0" applyFont="1" applyFill="1" applyBorder="1" applyAlignment="1" applyProtection="1">
      <alignment horizontal="center" vertical="center" shrinkToFit="1"/>
      <protection locked="0"/>
    </xf>
    <xf numFmtId="0" fontId="32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5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5" fillId="0" borderId="16" xfId="0" applyFont="1" applyFill="1" applyBorder="1" applyAlignment="1" applyProtection="1">
      <alignment horizontal="center" vertical="center" textRotation="135" shrinkToFit="1"/>
      <protection locked="0"/>
    </xf>
    <xf numFmtId="0" fontId="5" fillId="0" borderId="32" xfId="0" applyFont="1" applyFill="1" applyBorder="1" applyAlignment="1" applyProtection="1">
      <alignment horizontal="center" vertical="center" textRotation="135" shrinkToFit="1"/>
      <protection locked="0"/>
    </xf>
    <xf numFmtId="0" fontId="23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wrapText="1" readingOrder="2"/>
      <protection locked="0"/>
    </xf>
    <xf numFmtId="0" fontId="36" fillId="0" borderId="19" xfId="0" applyFont="1" applyBorder="1" applyAlignment="1" applyProtection="1">
      <alignment horizontal="center" vertical="center" wrapText="1" readingOrder="2"/>
      <protection locked="0"/>
    </xf>
    <xf numFmtId="0" fontId="36" fillId="0" borderId="20" xfId="0" applyFont="1" applyBorder="1" applyAlignment="1" applyProtection="1">
      <alignment horizontal="center" vertical="center" wrapText="1" readingOrder="2"/>
      <protection locked="0"/>
    </xf>
    <xf numFmtId="0" fontId="35" fillId="0" borderId="8" xfId="0" applyFont="1" applyFill="1" applyBorder="1" applyAlignment="1" applyProtection="1">
      <alignment horizontal="center" vertical="center" wrapText="1" shrinkToFit="1"/>
      <protection locked="0"/>
    </xf>
    <xf numFmtId="0" fontId="35" fillId="0" borderId="9" xfId="0" applyFont="1" applyFill="1" applyBorder="1" applyAlignment="1" applyProtection="1">
      <alignment horizontal="center" vertical="center" wrapText="1" shrinkToFit="1"/>
      <protection locked="0"/>
    </xf>
    <xf numFmtId="0" fontId="35" fillId="0" borderId="10" xfId="0" applyFont="1" applyFill="1" applyBorder="1" applyAlignment="1" applyProtection="1">
      <alignment horizontal="center" vertical="center" wrapText="1" shrinkToFit="1"/>
      <protection locked="0"/>
    </xf>
    <xf numFmtId="0" fontId="35" fillId="0" borderId="21" xfId="0" applyFont="1" applyFill="1" applyBorder="1" applyAlignment="1" applyProtection="1">
      <alignment horizontal="center" vertical="center" wrapText="1" shrinkToFit="1"/>
      <protection locked="0"/>
    </xf>
    <xf numFmtId="0" fontId="35" fillId="0" borderId="22" xfId="0" applyFont="1" applyFill="1" applyBorder="1" applyAlignment="1" applyProtection="1">
      <alignment horizontal="center" vertical="center" wrapText="1" shrinkToFit="1"/>
      <protection locked="0"/>
    </xf>
    <xf numFmtId="0" fontId="35" fillId="0" borderId="23" xfId="0" applyFont="1" applyFill="1" applyBorder="1" applyAlignment="1" applyProtection="1">
      <alignment horizontal="center" vertical="center" wrapText="1" shrinkToFit="1"/>
      <protection locked="0"/>
    </xf>
    <xf numFmtId="0" fontId="15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41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85" xfId="0" applyFont="1" applyFill="1" applyBorder="1" applyAlignment="1" applyProtection="1">
      <alignment horizontal="center" vertical="center" textRotation="135" shrinkToFit="1"/>
      <protection locked="0"/>
    </xf>
    <xf numFmtId="0" fontId="4" fillId="0" borderId="86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84" xfId="0" applyFont="1" applyFill="1" applyBorder="1" applyAlignment="1" applyProtection="1">
      <alignment horizontal="center" vertical="center" shrinkToFit="1"/>
      <protection locked="0"/>
    </xf>
    <xf numFmtId="0" fontId="29" fillId="0" borderId="85" xfId="0" applyFont="1" applyFill="1" applyBorder="1" applyAlignment="1" applyProtection="1">
      <alignment horizontal="center" vertical="center" textRotation="90" shrinkToFit="1"/>
      <protection locked="0"/>
    </xf>
    <xf numFmtId="0" fontId="29" fillId="0" borderId="85" xfId="0" applyFont="1" applyFill="1" applyBorder="1" applyAlignment="1" applyProtection="1">
      <alignment horizontal="center" vertical="center" textRotation="135" shrinkToFit="1"/>
      <protection locked="0"/>
    </xf>
    <xf numFmtId="0" fontId="29" fillId="0" borderId="8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88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89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85" xfId="0" applyFont="1" applyFill="1" applyBorder="1" applyAlignment="1" applyProtection="1">
      <alignment horizontal="center" vertical="center" textRotation="90" shrinkToFit="1"/>
      <protection locked="0"/>
    </xf>
    <xf numFmtId="0" fontId="49" fillId="0" borderId="18" xfId="0" applyFont="1" applyBorder="1" applyAlignment="1" applyProtection="1">
      <alignment horizontal="center" vertical="center" wrapText="1" readingOrder="2"/>
      <protection locked="0"/>
    </xf>
    <xf numFmtId="0" fontId="49" fillId="0" borderId="19" xfId="0" applyFont="1" applyBorder="1" applyAlignment="1" applyProtection="1">
      <alignment horizontal="center" vertical="center" wrapText="1" readingOrder="2"/>
      <protection locked="0"/>
    </xf>
    <xf numFmtId="0" fontId="49" fillId="0" borderId="20" xfId="0" applyFont="1" applyBorder="1" applyAlignment="1" applyProtection="1">
      <alignment horizontal="center" vertical="center" wrapText="1" readingOrder="2"/>
      <protection locked="0"/>
    </xf>
    <xf numFmtId="0" fontId="17" fillId="0" borderId="89" xfId="0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91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14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92" xfId="0" applyFont="1" applyFill="1" applyBorder="1" applyAlignment="1" applyProtection="1">
      <alignment horizontal="center" vertical="center" textRotation="90" shrinkToFit="1"/>
      <protection locked="0"/>
    </xf>
    <xf numFmtId="0" fontId="22" fillId="8" borderId="61" xfId="0" applyFont="1" applyFill="1" applyBorder="1" applyAlignment="1" applyProtection="1">
      <alignment horizontal="center" vertical="center" shrinkToFit="1"/>
      <protection locked="0"/>
    </xf>
    <xf numFmtId="0" fontId="21" fillId="8" borderId="62" xfId="0" applyFont="1" applyFill="1" applyBorder="1" applyAlignment="1" applyProtection="1">
      <alignment horizontal="center" vertical="center" shrinkToFit="1"/>
      <protection locked="0"/>
    </xf>
    <xf numFmtId="0" fontId="22" fillId="8" borderId="60" xfId="0" applyFont="1" applyFill="1" applyBorder="1" applyAlignment="1" applyProtection="1">
      <alignment horizontal="center" vertical="center" shrinkToFit="1"/>
      <protection locked="0"/>
    </xf>
    <xf numFmtId="164" fontId="22" fillId="8" borderId="6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12101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12101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12101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12101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12101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12101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12101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12101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12101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12</xdr:col>
      <xdr:colOff>914400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4142600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1219200</xdr:colOff>
      <xdr:row>1</xdr:row>
      <xdr:rowOff>0</xdr:rowOff>
    </xdr:from>
    <xdr:to>
      <xdr:col>146</xdr:col>
      <xdr:colOff>1219200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979550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92588800" y="11963400"/>
          <a:ext cx="324993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146</xdr:col>
      <xdr:colOff>1219200</xdr:colOff>
      <xdr:row>1</xdr:row>
      <xdr:rowOff>0</xdr:rowOff>
    </xdr:from>
    <xdr:to>
      <xdr:col>146</xdr:col>
      <xdr:colOff>1219200</xdr:colOff>
      <xdr:row>1</xdr:row>
      <xdr:rowOff>152400</xdr:rowOff>
    </xdr:to>
    <xdr:sp macro="" textlink="">
      <xdr:nvSpPr>
        <xdr:cNvPr id="19" name="Rectangle 25"/>
        <xdr:cNvSpPr>
          <a:spLocks noChangeArrowheads="1"/>
        </xdr:cNvSpPr>
      </xdr:nvSpPr>
      <xdr:spPr bwMode="auto">
        <a:xfrm>
          <a:off x="64979550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146</xdr:col>
      <xdr:colOff>1104900</xdr:colOff>
      <xdr:row>1</xdr:row>
      <xdr:rowOff>0</xdr:rowOff>
    </xdr:from>
    <xdr:to>
      <xdr:col>146</xdr:col>
      <xdr:colOff>1104900</xdr:colOff>
      <xdr:row>1</xdr:row>
      <xdr:rowOff>152400</xdr:rowOff>
    </xdr:to>
    <xdr:sp macro="" textlink="">
      <xdr:nvSpPr>
        <xdr:cNvPr id="20" name="Rectangle 26"/>
        <xdr:cNvSpPr>
          <a:spLocks noChangeArrowheads="1"/>
        </xdr:cNvSpPr>
      </xdr:nvSpPr>
      <xdr:spPr bwMode="auto">
        <a:xfrm>
          <a:off x="65093850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1676400</xdr:colOff>
      <xdr:row>0</xdr:row>
      <xdr:rowOff>3962400</xdr:rowOff>
    </xdr:to>
    <xdr:grpSp>
      <xdr:nvGrpSpPr>
        <xdr:cNvPr id="21" name="Group 36"/>
        <xdr:cNvGrpSpPr>
          <a:grpSpLocks/>
        </xdr:cNvGrpSpPr>
      </xdr:nvGrpSpPr>
      <xdr:grpSpPr bwMode="auto">
        <a:xfrm>
          <a:off x="9891864900" y="0"/>
          <a:ext cx="33223200" cy="3962400"/>
          <a:chOff x="58751560" y="38100"/>
          <a:chExt cx="33967511" cy="4371975"/>
        </a:xfrm>
      </xdr:grpSpPr>
      <xdr:sp macro="" textlink="">
        <xdr:nvSpPr>
          <xdr:cNvPr id="22" name="AutoShape 4"/>
          <xdr:cNvSpPr>
            <a:spLocks noChangeArrowheads="1"/>
          </xdr:cNvSpPr>
        </xdr:nvSpPr>
        <xdr:spPr bwMode="auto">
          <a:xfrm>
            <a:off x="66578941" y="637145"/>
            <a:ext cx="16993528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كشف إعــلان نتيجــة مرحلة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الدبلوم التخصصي -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 لائحة جديدة -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 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تقديرات جديدة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بنظام الساعات المعتمدة - فصل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الخريف 2017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قسم المناهج وطرق تدريس التربية الرياضية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(01)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 eaLnBrk="1" fontAlgn="auto" latinLnBrk="0" hangingPunct="1"/>
            <a:r>
              <a:rPr lang="ar-EG" sz="4800" b="1" i="0" baseline="0">
                <a:latin typeface="+mn-lt"/>
                <a:ea typeface="+mn-ea"/>
                <a:cs typeface="+mn-cs"/>
              </a:rPr>
              <a:t>(دبلوم الرياضـة المدرسيـــة)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3" name="AutoShape 27"/>
          <xdr:cNvSpPr>
            <a:spLocks noChangeArrowheads="1"/>
          </xdr:cNvSpPr>
        </xdr:nvSpPr>
        <xdr:spPr bwMode="auto">
          <a:xfrm>
            <a:off x="84706022" y="2865170"/>
            <a:ext cx="8013049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4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5" name="AutoShape 29"/>
          <xdr:cNvSpPr>
            <a:spLocks noChangeArrowheads="1"/>
          </xdr:cNvSpPr>
        </xdr:nvSpPr>
        <xdr:spPr bwMode="auto">
          <a:xfrm>
            <a:off x="58751560" y="3937145"/>
            <a:ext cx="8550510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6" name="AutoShape 30"/>
          <xdr:cNvSpPr>
            <a:spLocks noChangeArrowheads="1"/>
          </xdr:cNvSpPr>
        </xdr:nvSpPr>
        <xdr:spPr bwMode="auto">
          <a:xfrm>
            <a:off x="59161984" y="2497336"/>
            <a:ext cx="2667759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7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91788700" y="20612100"/>
          <a:ext cx="337566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891722025" y="0"/>
          <a:ext cx="33823275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كشف إعــلان نتيجــة مرحلة الدبلوم التخصصي ( لائحة جديدة - تقديرات جديدة)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بنظام الساعات المعتمدة - فصل الخريف 2017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قسم التدريب الرياضي وعلوم الحركة (تدريب رياضي)  (02)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fontAlgn="base"/>
            <a:r>
              <a:rPr lang="ar-EG" sz="4800" b="1" i="0" baseline="0">
                <a:latin typeface="+mn-lt"/>
                <a:ea typeface="+mn-ea"/>
                <a:cs typeface="+mn-cs"/>
              </a:rPr>
              <a:t> (دبلوم التدريب الرياضي )</a:t>
            </a:r>
            <a:endParaRPr lang="en-US" sz="4800" b="1" i="0" baseline="0"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677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677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677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677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61</xdr:col>
      <xdr:colOff>495300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9589650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88</xdr:col>
      <xdr:colOff>266700</xdr:colOff>
      <xdr:row>1</xdr:row>
      <xdr:rowOff>0</xdr:rowOff>
    </xdr:from>
    <xdr:to>
      <xdr:col>88</xdr:col>
      <xdr:colOff>266700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7127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88620250" y="20415250"/>
          <a:ext cx="3502025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6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5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838200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88734550" y="0"/>
          <a:ext cx="3490595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120" y="637145"/>
            <a:ext cx="16997819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كشف إعــلان نتيجــة مرحلة الدبلوم التخصصي ( لائحة جديدة - تقديرات جديدة)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بنظام الساعات المعتمدة - فصل الخريف2017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تابع : قسم التدريب الرياضي وعلوم الحركة (تدريب رياضي)  (02)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fontAlgn="base"/>
            <a:r>
              <a:rPr lang="ar-EG" sz="4800" b="1" i="0" baseline="0">
                <a:latin typeface="+mn-lt"/>
                <a:ea typeface="+mn-ea"/>
                <a:cs typeface="+mn-cs"/>
              </a:rPr>
              <a:t> (دبلوم التدريب الرياضي )</a:t>
            </a:r>
            <a:endParaRPr lang="en-US" sz="4800" b="1" i="0" baseline="0">
              <a:latin typeface="+mn-lt"/>
              <a:ea typeface="+mn-ea"/>
              <a:cs typeface="+mn-cs"/>
            </a:endParaRPr>
          </a:p>
          <a:p>
            <a:pPr algn="ctr" rtl="1" fontAlgn="base"/>
            <a:endParaRPr lang="en-US" sz="4800" b="1" i="0" baseline="0"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3001" y="2865170"/>
            <a:ext cx="8016070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0475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4083" y="2497336"/>
            <a:ext cx="2672023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0676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0676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0676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0676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33</xdr:col>
      <xdr:colOff>571500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628125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60</xdr:col>
      <xdr:colOff>647700</xdr:colOff>
      <xdr:row>1</xdr:row>
      <xdr:rowOff>0</xdr:rowOff>
    </xdr:from>
    <xdr:to>
      <xdr:col>60</xdr:col>
      <xdr:colOff>647700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1699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152400</xdr:rowOff>
    </xdr:from>
    <xdr:to>
      <xdr:col>152</xdr:col>
      <xdr:colOff>952500</xdr:colOff>
      <xdr:row>25</xdr:row>
      <xdr:rowOff>2952750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91864900" y="19088100"/>
          <a:ext cx="338328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942975</xdr:colOff>
      <xdr:row>0</xdr:row>
      <xdr:rowOff>3962400</xdr:rowOff>
    </xdr:to>
    <xdr:grpSp>
      <xdr:nvGrpSpPr>
        <xdr:cNvPr id="19" name="Group 36"/>
        <xdr:cNvGrpSpPr>
          <a:grpSpLocks/>
        </xdr:cNvGrpSpPr>
      </xdr:nvGrpSpPr>
      <xdr:grpSpPr bwMode="auto">
        <a:xfrm>
          <a:off x="9891874425" y="0"/>
          <a:ext cx="33823275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0645" y="637145"/>
            <a:ext cx="169981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 eaLnBrk="1" fontAlgn="auto" latinLnBrk="0" hangingPunct="1"/>
            <a:r>
              <a:rPr lang="en-US" sz="4800" b="1" i="0" baseline="0">
                <a:latin typeface="+mn-lt"/>
                <a:ea typeface="+mn-ea"/>
                <a:cs typeface="+mn-cs"/>
              </a:rPr>
              <a:t>كشف إعــلان نتيجــة مرحلة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الدبلوم التخصصي -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 لائحة جديدة -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 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تقديرات جديدة</a:t>
            </a:r>
            <a:endParaRPr lang="ar-EG" sz="4800"/>
          </a:p>
          <a:p>
            <a:pPr algn="ctr" rtl="1" eaLnBrk="1" fontAlgn="base" latinLnBrk="0" hangingPunct="1"/>
            <a:r>
              <a:rPr lang="en-US" sz="4800" b="1" i="0" baseline="0">
                <a:latin typeface="+mn-lt"/>
                <a:ea typeface="+mn-ea"/>
                <a:cs typeface="+mn-cs"/>
              </a:rPr>
              <a:t>بنظام الساعات المعتمدة -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 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فصل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الخريف 2017</a:t>
            </a:r>
            <a:endParaRPr lang="en-US" sz="4800" b="1" i="0" baseline="0">
              <a:latin typeface="+mn-lt"/>
              <a:ea typeface="+mn-ea"/>
              <a:cs typeface="+mn-cs"/>
            </a:endParaRPr>
          </a:p>
          <a:p>
            <a:pPr algn="ctr" rtl="1" eaLnBrk="1" fontAlgn="auto" latinLnBrk="0" hangingPunct="1"/>
            <a:r>
              <a:rPr lang="ar-EG" sz="4800" b="1" i="0" baseline="0">
                <a:latin typeface="+mn-lt"/>
                <a:ea typeface="+mn-ea"/>
                <a:cs typeface="+mn-cs"/>
              </a:rPr>
              <a:t>قسم الإدارة الرياضية (03)</a:t>
            </a:r>
            <a:endParaRPr lang="ar-EG" sz="4800"/>
          </a:p>
          <a:p>
            <a:pPr algn="ctr" rtl="1" eaLnBrk="1" fontAlgn="base" latinLnBrk="0" hangingPunct="1"/>
            <a:r>
              <a:rPr lang="ar-EG" sz="4800" b="1" i="0" baseline="0">
                <a:latin typeface="+mn-lt"/>
                <a:ea typeface="+mn-ea"/>
                <a:cs typeface="+mn-cs"/>
              </a:rPr>
              <a:t>(دبلوم الإدارة الرياضية)</a:t>
            </a:r>
            <a:endParaRPr lang="en-US" sz="4800" b="1" i="0" baseline="0">
              <a:latin typeface="+mn-lt"/>
              <a:ea typeface="+mn-ea"/>
              <a:cs typeface="+mn-cs"/>
            </a:endParaRPr>
          </a:p>
          <a:p>
            <a:pPr algn="ctr" rtl="1" fontAlgn="base"/>
            <a:endParaRPr lang="en-US" sz="4800" b="1" i="0" baseline="0"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8136" y="2865170"/>
            <a:ext cx="801093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6482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113" y="2497336"/>
            <a:ext cx="2670312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39</xdr:col>
      <xdr:colOff>457200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2466200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91788700" y="15659100"/>
          <a:ext cx="337566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891722025" y="0"/>
          <a:ext cx="33823275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كشف إعــلان نتيجــة مرحلة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الدبلوم التخصصي -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 لائحة جديدة -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 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تقديرات جديدة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بنظام الساعات المعتمدة -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 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فصل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الخريف 2017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قسم الترويح (04)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(دبلوم الترويح الرياضي)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 fontAlgn="base"/>
            <a:endParaRPr lang="en-US" sz="4800" b="1" i="0" baseline="0"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524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524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524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64</xdr:col>
      <xdr:colOff>495300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180200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95</xdr:col>
      <xdr:colOff>190500</xdr:colOff>
      <xdr:row>1</xdr:row>
      <xdr:rowOff>0</xdr:rowOff>
    </xdr:from>
    <xdr:to>
      <xdr:col>95</xdr:col>
      <xdr:colOff>190500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674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88588500" y="20034250"/>
          <a:ext cx="3457575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762000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9788779000" y="0"/>
          <a:ext cx="3438525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6620" y="637145"/>
            <a:ext cx="16988430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كشف إعــلان نتيجــة مرحلة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الدبلوم التخصصي -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 لائحة جديدة -تقديرات جديدة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بنظام الساعات المعتمدة - فصل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الخريف 2017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قسم العلوم الصحية (05)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(دبلوم العلوم الصحية في المجال الرياضي)</a:t>
            </a:r>
            <a:endParaRPr lang="en-US" sz="4800" b="1">
              <a:latin typeface="+mn-lt"/>
              <a:ea typeface="+mn-ea"/>
              <a:cs typeface="+mn-cs"/>
            </a:endParaRPr>
          </a:p>
          <a:p>
            <a:pPr algn="ctr" rtl="1" fontAlgn="base"/>
            <a:endParaRPr lang="en-US" sz="4800" b="1" i="0" baseline="0"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6366" y="2865170"/>
            <a:ext cx="801270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9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2947" y="2497336"/>
            <a:ext cx="267401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206740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20674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20674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20674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20674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20674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20674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206740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206740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18</xdr:col>
      <xdr:colOff>190500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3961625" y="4438650"/>
          <a:ext cx="0" cy="37898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381000</xdr:colOff>
      <xdr:row>1</xdr:row>
      <xdr:rowOff>0</xdr:rowOff>
    </xdr:from>
    <xdr:to>
      <xdr:col>146</xdr:col>
      <xdr:colOff>381000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5103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152400</xdr:rowOff>
    </xdr:from>
    <xdr:to>
      <xdr:col>152</xdr:col>
      <xdr:colOff>1371600</xdr:colOff>
      <xdr:row>25</xdr:row>
      <xdr:rowOff>2943225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891903000" y="11887200"/>
          <a:ext cx="33451800" cy="2790825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146</xdr:col>
      <xdr:colOff>381000</xdr:colOff>
      <xdr:row>1</xdr:row>
      <xdr:rowOff>0</xdr:rowOff>
    </xdr:from>
    <xdr:to>
      <xdr:col>146</xdr:col>
      <xdr:colOff>381000</xdr:colOff>
      <xdr:row>1</xdr:row>
      <xdr:rowOff>152400</xdr:rowOff>
    </xdr:to>
    <xdr:sp macro="" textlink="">
      <xdr:nvSpPr>
        <xdr:cNvPr id="19" name="Rectangle 25"/>
        <xdr:cNvSpPr>
          <a:spLocks noChangeArrowheads="1"/>
        </xdr:cNvSpPr>
      </xdr:nvSpPr>
      <xdr:spPr bwMode="auto">
        <a:xfrm>
          <a:off x="65103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146</xdr:col>
      <xdr:colOff>381000</xdr:colOff>
      <xdr:row>1</xdr:row>
      <xdr:rowOff>0</xdr:rowOff>
    </xdr:from>
    <xdr:to>
      <xdr:col>146</xdr:col>
      <xdr:colOff>381000</xdr:colOff>
      <xdr:row>1</xdr:row>
      <xdr:rowOff>152400</xdr:rowOff>
    </xdr:to>
    <xdr:sp macro="" textlink="">
      <xdr:nvSpPr>
        <xdr:cNvPr id="20" name="Rectangle 26"/>
        <xdr:cNvSpPr>
          <a:spLocks noChangeArrowheads="1"/>
        </xdr:cNvSpPr>
      </xdr:nvSpPr>
      <xdr:spPr bwMode="auto">
        <a:xfrm>
          <a:off x="65103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146</xdr:col>
      <xdr:colOff>266700</xdr:colOff>
      <xdr:row>1</xdr:row>
      <xdr:rowOff>0</xdr:rowOff>
    </xdr:from>
    <xdr:to>
      <xdr:col>146</xdr:col>
      <xdr:colOff>266700</xdr:colOff>
      <xdr:row>1</xdr:row>
      <xdr:rowOff>152400</xdr:rowOff>
    </xdr:to>
    <xdr:sp macro="" textlink="">
      <xdr:nvSpPr>
        <xdr:cNvPr id="21" name="Rectangle 27"/>
        <xdr:cNvSpPr>
          <a:spLocks noChangeArrowheads="1"/>
        </xdr:cNvSpPr>
      </xdr:nvSpPr>
      <xdr:spPr bwMode="auto">
        <a:xfrm>
          <a:off x="652176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1743075</xdr:colOff>
      <xdr:row>0</xdr:row>
      <xdr:rowOff>3962400</xdr:rowOff>
    </xdr:to>
    <xdr:grpSp>
      <xdr:nvGrpSpPr>
        <xdr:cNvPr id="22" name="Group 37"/>
        <xdr:cNvGrpSpPr>
          <a:grpSpLocks/>
        </xdr:cNvGrpSpPr>
      </xdr:nvGrpSpPr>
      <xdr:grpSpPr bwMode="auto">
        <a:xfrm>
          <a:off x="9891531525" y="0"/>
          <a:ext cx="33823275" cy="3962400"/>
          <a:chOff x="58751560" y="38100"/>
          <a:chExt cx="33967511" cy="4371975"/>
        </a:xfrm>
      </xdr:grpSpPr>
      <xdr:sp macro="" textlink="">
        <xdr:nvSpPr>
          <xdr:cNvPr id="23" name="AutoShape 4"/>
          <xdr:cNvSpPr>
            <a:spLocks noChangeArrowheads="1"/>
          </xdr:cNvSpPr>
        </xdr:nvSpPr>
        <xdr:spPr bwMode="auto">
          <a:xfrm>
            <a:off x="66582077" y="637145"/>
            <a:ext cx="16998185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ctr"/>
          <a:lstStyle/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كشف إعــلان نتيجــة مرحلة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الدبلوم التخصصي -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 لائحة جديدة -تقديرات جديدة</a:t>
            </a:r>
            <a:endParaRPr lang="en-US" sz="4800">
              <a:latin typeface="+mn-lt"/>
              <a:ea typeface="+mn-ea"/>
              <a:cs typeface="+mn-cs"/>
            </a:endParaRPr>
          </a:p>
          <a:p>
            <a:pPr algn="ctr" rtl="1"/>
            <a:r>
              <a:rPr lang="en-US" sz="4800" b="1" i="0" baseline="0">
                <a:latin typeface="+mn-lt"/>
                <a:ea typeface="+mn-ea"/>
                <a:cs typeface="+mn-cs"/>
              </a:rPr>
              <a:t>بنظام الساعات المعتمدة -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 </a:t>
            </a:r>
            <a:r>
              <a:rPr lang="en-US" sz="4800" b="1" i="0" baseline="0">
                <a:latin typeface="+mn-lt"/>
                <a:ea typeface="+mn-ea"/>
                <a:cs typeface="+mn-cs"/>
              </a:rPr>
              <a:t> فصل </a:t>
            </a:r>
            <a:r>
              <a:rPr lang="ar-EG" sz="4800" b="1" i="0" baseline="0">
                <a:latin typeface="+mn-lt"/>
                <a:ea typeface="+mn-ea"/>
                <a:cs typeface="+mn-cs"/>
              </a:rPr>
              <a:t>الخريف 2017</a:t>
            </a:r>
            <a:endParaRPr lang="ar-EG" sz="4800"/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قسم العلوم التربوية والنفسية والإجتماعية</a:t>
            </a:r>
            <a:endParaRPr lang="ar-EG" sz="4800"/>
          </a:p>
          <a:p>
            <a:pPr algn="ctr" rtl="1"/>
            <a:r>
              <a:rPr lang="ar-EG" sz="4800" b="1" i="0" baseline="0">
                <a:latin typeface="+mn-lt"/>
                <a:ea typeface="+mn-ea"/>
                <a:cs typeface="+mn-cs"/>
              </a:rPr>
              <a:t>دبلوم التوجيه والإرشاد التربوي النفس رياضي</a:t>
            </a:r>
            <a:endParaRPr lang="en-US" sz="4800">
              <a:latin typeface="+mn-lt"/>
              <a:ea typeface="+mn-ea"/>
              <a:cs typeface="+mn-cs"/>
            </a:endParaRPr>
          </a:p>
          <a:p>
            <a:pPr algn="ctr" rtl="1" fontAlgn="base"/>
            <a:endParaRPr lang="en-US" sz="4800" b="1" i="0" baseline="0"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4" name="AutoShape 27"/>
          <xdr:cNvSpPr>
            <a:spLocks noChangeArrowheads="1"/>
          </xdr:cNvSpPr>
        </xdr:nvSpPr>
        <xdr:spPr bwMode="auto">
          <a:xfrm>
            <a:off x="84705778" y="2865170"/>
            <a:ext cx="8013293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6" name="AutoShape 29"/>
          <xdr:cNvSpPr>
            <a:spLocks noChangeArrowheads="1"/>
          </xdr:cNvSpPr>
        </xdr:nvSpPr>
        <xdr:spPr bwMode="auto">
          <a:xfrm>
            <a:off x="58751560" y="3937145"/>
            <a:ext cx="8552001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7" name="AutoShape 30"/>
          <xdr:cNvSpPr>
            <a:spLocks noChangeArrowheads="1"/>
          </xdr:cNvSpPr>
        </xdr:nvSpPr>
        <xdr:spPr bwMode="auto">
          <a:xfrm>
            <a:off x="59165211" y="2497336"/>
            <a:ext cx="266468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8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B26"/>
  <sheetViews>
    <sheetView showZeros="0" rightToLeft="1" view="pageBreakPreview" zoomScale="25" zoomScaleNormal="50" zoomScaleSheetLayoutView="50" workbookViewId="0">
      <selection activeCell="T6" sqref="T6"/>
    </sheetView>
  </sheetViews>
  <sheetFormatPr defaultRowHeight="24.75"/>
  <cols>
    <col min="1" max="1" width="9.28515625" style="2" customWidth="1"/>
    <col min="2" max="2" width="26.85546875" style="2" customWidth="1"/>
    <col min="3" max="3" width="53.28515625" style="89" customWidth="1"/>
    <col min="4" max="4" width="92.28515625" style="89" customWidth="1"/>
    <col min="5" max="5" width="25.85546875" style="89" customWidth="1"/>
    <col min="6" max="6" width="22.140625" style="89" customWidth="1"/>
    <col min="7" max="8" width="5.5703125" style="89" hidden="1" customWidth="1"/>
    <col min="9" max="9" width="22.140625" style="89" customWidth="1"/>
    <col min="10" max="11" width="5.5703125" style="89" hidden="1" customWidth="1"/>
    <col min="12" max="13" width="22.140625" style="89" customWidth="1"/>
    <col min="14" max="15" width="5.5703125" style="89" hidden="1" customWidth="1"/>
    <col min="16" max="16" width="22.140625" style="89" customWidth="1"/>
    <col min="17" max="18" width="5.5703125" style="89" hidden="1" customWidth="1"/>
    <col min="19" max="20" width="22.140625" style="89" customWidth="1"/>
    <col min="21" max="22" width="5.5703125" style="89" hidden="1" customWidth="1"/>
    <col min="23" max="23" width="22.140625" style="89" customWidth="1"/>
    <col min="24" max="25" width="5.5703125" style="89" hidden="1" customWidth="1"/>
    <col min="26" max="26" width="22.140625" style="89" customWidth="1"/>
    <col min="27" max="27" width="18.5703125" style="89" hidden="1" customWidth="1"/>
    <col min="28" max="29" width="5.5703125" style="89" hidden="1" customWidth="1"/>
    <col min="30" max="30" width="18.5703125" style="89" hidden="1" customWidth="1"/>
    <col min="31" max="32" width="5.5703125" style="89" hidden="1" customWidth="1"/>
    <col min="33" max="33" width="18.5703125" style="89" hidden="1" customWidth="1"/>
    <col min="34" max="34" width="16" style="89" hidden="1" customWidth="1"/>
    <col min="35" max="36" width="5.5703125" style="89" hidden="1" customWidth="1"/>
    <col min="37" max="37" width="16" style="89" hidden="1" customWidth="1"/>
    <col min="38" max="39" width="5.5703125" style="89" hidden="1" customWidth="1"/>
    <col min="40" max="40" width="16" style="89" hidden="1" customWidth="1"/>
    <col min="41" max="41" width="14.140625" style="89" hidden="1" customWidth="1"/>
    <col min="42" max="43" width="5.5703125" style="89" hidden="1" customWidth="1"/>
    <col min="44" max="44" width="14.140625" style="89" hidden="1" customWidth="1"/>
    <col min="45" max="46" width="5.5703125" style="89" hidden="1" customWidth="1"/>
    <col min="47" max="47" width="14.140625" style="89" hidden="1" customWidth="1"/>
    <col min="48" max="48" width="12.5703125" style="89" hidden="1" customWidth="1"/>
    <col min="49" max="50" width="5.5703125" style="89" hidden="1" customWidth="1"/>
    <col min="51" max="51" width="12.5703125" style="89" hidden="1" customWidth="1"/>
    <col min="52" max="53" width="5.5703125" style="89" hidden="1" customWidth="1"/>
    <col min="54" max="54" width="12.5703125" style="89" hidden="1" customWidth="1"/>
    <col min="55" max="55" width="11.42578125" style="89" hidden="1" customWidth="1"/>
    <col min="56" max="57" width="5.5703125" style="89" hidden="1" customWidth="1"/>
    <col min="58" max="58" width="11.42578125" style="89" hidden="1" customWidth="1"/>
    <col min="59" max="60" width="5.5703125" style="89" hidden="1" customWidth="1"/>
    <col min="61" max="61" width="11.42578125" style="89" hidden="1" customWidth="1"/>
    <col min="62" max="62" width="10.42578125" style="89" hidden="1" customWidth="1"/>
    <col min="63" max="63" width="5.5703125" style="89" hidden="1" customWidth="1"/>
    <col min="64" max="64" width="0.42578125" style="89" hidden="1" customWidth="1"/>
    <col min="65" max="65" width="10.42578125" style="89" hidden="1" customWidth="1"/>
    <col min="66" max="67" width="5.5703125" style="89" hidden="1" customWidth="1"/>
    <col min="68" max="68" width="10.42578125" style="89" hidden="1" customWidth="1"/>
    <col min="69" max="69" width="9.5703125" style="89" hidden="1" customWidth="1"/>
    <col min="70" max="71" width="5.5703125" style="89" hidden="1" customWidth="1"/>
    <col min="72" max="72" width="9.5703125" style="89" hidden="1" customWidth="1"/>
    <col min="73" max="73" width="5.85546875" style="89" hidden="1" customWidth="1"/>
    <col min="74" max="74" width="5.5703125" style="89" hidden="1" customWidth="1"/>
    <col min="75" max="75" width="9.5703125" style="89" hidden="1" customWidth="1"/>
    <col min="76" max="76" width="9" style="90" hidden="1" customWidth="1"/>
    <col min="77" max="78" width="5.5703125" style="90" hidden="1" customWidth="1"/>
    <col min="79" max="79" width="9" style="90" hidden="1" customWidth="1"/>
    <col min="80" max="81" width="5.5703125" style="90" hidden="1" customWidth="1"/>
    <col min="82" max="82" width="9" style="90" hidden="1" customWidth="1"/>
    <col min="83" max="83" width="8.28515625" style="90" hidden="1" customWidth="1"/>
    <col min="84" max="85" width="5.5703125" style="90" hidden="1" customWidth="1"/>
    <col min="86" max="86" width="8.28515625" style="90" hidden="1" customWidth="1"/>
    <col min="87" max="88" width="5.5703125" style="90" hidden="1" customWidth="1"/>
    <col min="89" max="89" width="8.28515625" style="90" hidden="1" customWidth="1"/>
    <col min="90" max="90" width="7.85546875" style="90" hidden="1" customWidth="1"/>
    <col min="91" max="91" width="6.140625" style="90" hidden="1" customWidth="1"/>
    <col min="92" max="92" width="5.5703125" style="90" hidden="1" customWidth="1"/>
    <col min="93" max="93" width="7.85546875" style="90" hidden="1" customWidth="1"/>
    <col min="94" max="95" width="5.5703125" style="90" hidden="1" customWidth="1"/>
    <col min="96" max="96" width="7.85546875" style="90" hidden="1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32.28515625" style="90" customWidth="1"/>
    <col min="148" max="149" width="5.5703125" style="90" hidden="1" customWidth="1"/>
    <col min="150" max="150" width="32.28515625" style="90" customWidth="1"/>
    <col min="151" max="152" width="5.5703125" style="90" hidden="1" customWidth="1"/>
    <col min="153" max="153" width="32.28515625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4.95" customHeight="1" thickTop="1" thickBot="1">
      <c r="A2" s="228" t="s">
        <v>0</v>
      </c>
      <c r="B2" s="231" t="s">
        <v>1</v>
      </c>
      <c r="C2" s="234" t="s">
        <v>2</v>
      </c>
      <c r="D2" s="3" t="s">
        <v>3</v>
      </c>
      <c r="E2" s="237" t="s">
        <v>4</v>
      </c>
      <c r="F2" s="240">
        <v>1201601</v>
      </c>
      <c r="G2" s="241"/>
      <c r="H2" s="241"/>
      <c r="I2" s="241"/>
      <c r="J2" s="241"/>
      <c r="K2" s="241"/>
      <c r="L2" s="242"/>
      <c r="M2" s="240">
        <v>1206602</v>
      </c>
      <c r="N2" s="241"/>
      <c r="O2" s="241"/>
      <c r="P2" s="241"/>
      <c r="Q2" s="241"/>
      <c r="R2" s="241"/>
      <c r="S2" s="242"/>
      <c r="T2" s="240">
        <v>1201604</v>
      </c>
      <c r="U2" s="241"/>
      <c r="V2" s="241"/>
      <c r="W2" s="241"/>
      <c r="X2" s="241"/>
      <c r="Y2" s="241"/>
      <c r="Z2" s="242"/>
      <c r="AA2" s="224"/>
      <c r="AB2" s="225"/>
      <c r="AC2" s="225"/>
      <c r="AD2" s="225"/>
      <c r="AE2" s="225"/>
      <c r="AF2" s="225"/>
      <c r="AG2" s="226"/>
      <c r="AH2" s="224"/>
      <c r="AI2" s="225"/>
      <c r="AJ2" s="225"/>
      <c r="AK2" s="225"/>
      <c r="AL2" s="225"/>
      <c r="AM2" s="225"/>
      <c r="AN2" s="226"/>
      <c r="AO2" s="224"/>
      <c r="AP2" s="225"/>
      <c r="AQ2" s="225"/>
      <c r="AR2" s="225"/>
      <c r="AS2" s="225"/>
      <c r="AT2" s="225"/>
      <c r="AU2" s="226"/>
      <c r="AV2" s="224"/>
      <c r="AW2" s="225"/>
      <c r="AX2" s="225"/>
      <c r="AY2" s="225"/>
      <c r="AZ2" s="225"/>
      <c r="BA2" s="225"/>
      <c r="BB2" s="226"/>
      <c r="BC2" s="224"/>
      <c r="BD2" s="225"/>
      <c r="BE2" s="225"/>
      <c r="BF2" s="225"/>
      <c r="BG2" s="225"/>
      <c r="BH2" s="225"/>
      <c r="BI2" s="226"/>
      <c r="BJ2" s="224"/>
      <c r="BK2" s="225"/>
      <c r="BL2" s="225"/>
      <c r="BM2" s="225"/>
      <c r="BN2" s="225"/>
      <c r="BO2" s="225"/>
      <c r="BP2" s="226"/>
      <c r="BQ2" s="224"/>
      <c r="BR2" s="225"/>
      <c r="BS2" s="225"/>
      <c r="BT2" s="225"/>
      <c r="BU2" s="225"/>
      <c r="BV2" s="225"/>
      <c r="BW2" s="226"/>
      <c r="BX2" s="224"/>
      <c r="BY2" s="225"/>
      <c r="BZ2" s="225"/>
      <c r="CA2" s="225"/>
      <c r="CB2" s="225"/>
      <c r="CC2" s="225"/>
      <c r="CD2" s="226"/>
      <c r="CE2" s="224"/>
      <c r="CF2" s="225"/>
      <c r="CG2" s="225"/>
      <c r="CH2" s="225"/>
      <c r="CI2" s="225"/>
      <c r="CJ2" s="225"/>
      <c r="CK2" s="226"/>
      <c r="CL2" s="224"/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264" t="s">
        <v>5</v>
      </c>
      <c r="ER2" s="265"/>
      <c r="ES2" s="265"/>
      <c r="ET2" s="265"/>
      <c r="EU2" s="265"/>
      <c r="EV2" s="265"/>
      <c r="EW2" s="266"/>
      <c r="EX2" s="270"/>
      <c r="EY2" s="273"/>
      <c r="EZ2" s="252"/>
      <c r="FA2" s="255"/>
    </row>
    <row r="3" spans="1:158" ht="174.75" customHeight="1" thickTop="1" thickBot="1">
      <c r="A3" s="229"/>
      <c r="B3" s="232"/>
      <c r="C3" s="235"/>
      <c r="D3" s="235" t="s">
        <v>6</v>
      </c>
      <c r="E3" s="238"/>
      <c r="F3" s="258" t="s">
        <v>16</v>
      </c>
      <c r="G3" s="259"/>
      <c r="H3" s="259"/>
      <c r="I3" s="259"/>
      <c r="J3" s="259"/>
      <c r="K3" s="259"/>
      <c r="L3" s="260"/>
      <c r="M3" s="258" t="s">
        <v>17</v>
      </c>
      <c r="N3" s="259"/>
      <c r="O3" s="259"/>
      <c r="P3" s="259"/>
      <c r="Q3" s="259"/>
      <c r="R3" s="259"/>
      <c r="S3" s="260"/>
      <c r="T3" s="258" t="s">
        <v>18</v>
      </c>
      <c r="U3" s="259"/>
      <c r="V3" s="259"/>
      <c r="W3" s="259"/>
      <c r="X3" s="259"/>
      <c r="Y3" s="259"/>
      <c r="Z3" s="260"/>
      <c r="AA3" s="261">
        <v>4</v>
      </c>
      <c r="AB3" s="262"/>
      <c r="AC3" s="262"/>
      <c r="AD3" s="262"/>
      <c r="AE3" s="262"/>
      <c r="AF3" s="262"/>
      <c r="AG3" s="263"/>
      <c r="AH3" s="261">
        <v>5</v>
      </c>
      <c r="AI3" s="262"/>
      <c r="AJ3" s="262"/>
      <c r="AK3" s="262"/>
      <c r="AL3" s="262"/>
      <c r="AM3" s="262"/>
      <c r="AN3" s="263"/>
      <c r="AO3" s="261">
        <v>6</v>
      </c>
      <c r="AP3" s="262"/>
      <c r="AQ3" s="262"/>
      <c r="AR3" s="262"/>
      <c r="AS3" s="262"/>
      <c r="AT3" s="262"/>
      <c r="AU3" s="263"/>
      <c r="AV3" s="261">
        <v>7</v>
      </c>
      <c r="AW3" s="262"/>
      <c r="AX3" s="262"/>
      <c r="AY3" s="262"/>
      <c r="AZ3" s="262"/>
      <c r="BA3" s="262"/>
      <c r="BB3" s="263"/>
      <c r="BC3" s="261">
        <v>8</v>
      </c>
      <c r="BD3" s="262"/>
      <c r="BE3" s="262"/>
      <c r="BF3" s="262"/>
      <c r="BG3" s="262"/>
      <c r="BH3" s="262"/>
      <c r="BI3" s="263"/>
      <c r="BJ3" s="261">
        <v>9</v>
      </c>
      <c r="BK3" s="262"/>
      <c r="BL3" s="262"/>
      <c r="BM3" s="262"/>
      <c r="BN3" s="262"/>
      <c r="BO3" s="262"/>
      <c r="BP3" s="263"/>
      <c r="BQ3" s="261">
        <v>10</v>
      </c>
      <c r="BR3" s="262"/>
      <c r="BS3" s="262"/>
      <c r="BT3" s="262"/>
      <c r="BU3" s="262"/>
      <c r="BV3" s="262"/>
      <c r="BW3" s="263"/>
      <c r="BX3" s="261">
        <v>11</v>
      </c>
      <c r="BY3" s="262"/>
      <c r="BZ3" s="262"/>
      <c r="CA3" s="262"/>
      <c r="CB3" s="262"/>
      <c r="CC3" s="262"/>
      <c r="CD3" s="263"/>
      <c r="CE3" s="261">
        <v>12</v>
      </c>
      <c r="CF3" s="262"/>
      <c r="CG3" s="262"/>
      <c r="CH3" s="262"/>
      <c r="CI3" s="262"/>
      <c r="CJ3" s="262"/>
      <c r="CK3" s="263"/>
      <c r="CL3" s="261">
        <v>13</v>
      </c>
      <c r="CM3" s="262"/>
      <c r="CN3" s="262"/>
      <c r="CO3" s="262"/>
      <c r="CP3" s="262"/>
      <c r="CQ3" s="262"/>
      <c r="CR3" s="263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267"/>
      <c r="ER3" s="268"/>
      <c r="ES3" s="268"/>
      <c r="ET3" s="268"/>
      <c r="EU3" s="268"/>
      <c r="EV3" s="268"/>
      <c r="EW3" s="269"/>
      <c r="EX3" s="271"/>
      <c r="EY3" s="274"/>
      <c r="EZ3" s="253"/>
      <c r="FA3" s="256"/>
    </row>
    <row r="4" spans="1:158" ht="84.95" customHeight="1" thickTop="1" thickBot="1">
      <c r="A4" s="229"/>
      <c r="B4" s="232"/>
      <c r="C4" s="235"/>
      <c r="D4" s="235"/>
      <c r="E4" s="238"/>
      <c r="F4" s="6" t="s">
        <v>7</v>
      </c>
      <c r="G4" s="7"/>
      <c r="H4" s="8"/>
      <c r="I4" s="278" t="s">
        <v>8</v>
      </c>
      <c r="J4" s="9"/>
      <c r="K4" s="10"/>
      <c r="L4" s="276" t="s">
        <v>9</v>
      </c>
      <c r="M4" s="6" t="s">
        <v>7</v>
      </c>
      <c r="N4" s="7"/>
      <c r="O4" s="8"/>
      <c r="P4" s="278" t="s">
        <v>8</v>
      </c>
      <c r="Q4" s="9"/>
      <c r="R4" s="10"/>
      <c r="S4" s="276" t="s">
        <v>9</v>
      </c>
      <c r="T4" s="6" t="s">
        <v>7</v>
      </c>
      <c r="U4" s="7"/>
      <c r="V4" s="8"/>
      <c r="W4" s="278" t="s">
        <v>8</v>
      </c>
      <c r="X4" s="9"/>
      <c r="Y4" s="10"/>
      <c r="Z4" s="276" t="s">
        <v>9</v>
      </c>
      <c r="AA4" s="11" t="s">
        <v>7</v>
      </c>
      <c r="AB4" s="12"/>
      <c r="AC4" s="12"/>
      <c r="AD4" s="246" t="s">
        <v>8</v>
      </c>
      <c r="AE4" s="13"/>
      <c r="AF4" s="13"/>
      <c r="AG4" s="248" t="s">
        <v>9</v>
      </c>
      <c r="AH4" s="11" t="s">
        <v>7</v>
      </c>
      <c r="AI4" s="12"/>
      <c r="AJ4" s="12"/>
      <c r="AK4" s="246" t="s">
        <v>8</v>
      </c>
      <c r="AL4" s="13"/>
      <c r="AM4" s="13"/>
      <c r="AN4" s="248" t="s">
        <v>9</v>
      </c>
      <c r="AO4" s="11" t="s">
        <v>7</v>
      </c>
      <c r="AP4" s="12"/>
      <c r="AQ4" s="12"/>
      <c r="AR4" s="246" t="s">
        <v>8</v>
      </c>
      <c r="AS4" s="13"/>
      <c r="AT4" s="13"/>
      <c r="AU4" s="248" t="s">
        <v>9</v>
      </c>
      <c r="AV4" s="11" t="s">
        <v>7</v>
      </c>
      <c r="AW4" s="12"/>
      <c r="AX4" s="12"/>
      <c r="AY4" s="246" t="s">
        <v>8</v>
      </c>
      <c r="AZ4" s="13"/>
      <c r="BA4" s="13"/>
      <c r="BB4" s="248" t="s">
        <v>9</v>
      </c>
      <c r="BC4" s="11" t="s">
        <v>7</v>
      </c>
      <c r="BD4" s="12"/>
      <c r="BE4" s="12"/>
      <c r="BF4" s="246" t="s">
        <v>8</v>
      </c>
      <c r="BG4" s="13"/>
      <c r="BH4" s="13"/>
      <c r="BI4" s="248" t="s">
        <v>9</v>
      </c>
      <c r="BJ4" s="11" t="s">
        <v>7</v>
      </c>
      <c r="BK4" s="12"/>
      <c r="BL4" s="12"/>
      <c r="BM4" s="246" t="s">
        <v>8</v>
      </c>
      <c r="BN4" s="13"/>
      <c r="BO4" s="13"/>
      <c r="BP4" s="248" t="s">
        <v>9</v>
      </c>
      <c r="BQ4" s="11" t="s">
        <v>7</v>
      </c>
      <c r="BR4" s="12"/>
      <c r="BS4" s="12"/>
      <c r="BT4" s="246" t="s">
        <v>8</v>
      </c>
      <c r="BU4" s="13"/>
      <c r="BV4" s="13"/>
      <c r="BW4" s="248" t="s">
        <v>9</v>
      </c>
      <c r="BX4" s="11" t="s">
        <v>7</v>
      </c>
      <c r="BY4" s="12"/>
      <c r="BZ4" s="12"/>
      <c r="CA4" s="246" t="s">
        <v>8</v>
      </c>
      <c r="CB4" s="13"/>
      <c r="CC4" s="13"/>
      <c r="CD4" s="248" t="s">
        <v>9</v>
      </c>
      <c r="CE4" s="11" t="s">
        <v>7</v>
      </c>
      <c r="CF4" s="12"/>
      <c r="CG4" s="12"/>
      <c r="CH4" s="246" t="s">
        <v>8</v>
      </c>
      <c r="CI4" s="13"/>
      <c r="CJ4" s="13"/>
      <c r="CK4" s="248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283" t="s">
        <v>10</v>
      </c>
      <c r="ER4" s="17"/>
      <c r="ES4" s="17"/>
      <c r="ET4" s="285" t="s">
        <v>11</v>
      </c>
      <c r="EU4" s="17"/>
      <c r="EV4" s="17"/>
      <c r="EW4" s="287" t="s">
        <v>12</v>
      </c>
      <c r="EX4" s="271"/>
      <c r="EY4" s="274"/>
      <c r="EZ4" s="253"/>
      <c r="FA4" s="256"/>
    </row>
    <row r="5" spans="1:158" ht="84.95" customHeight="1" thickTop="1" thickBot="1">
      <c r="A5" s="230"/>
      <c r="B5" s="233"/>
      <c r="C5" s="236"/>
      <c r="D5" s="18" t="s">
        <v>13</v>
      </c>
      <c r="E5" s="239"/>
      <c r="F5" s="19">
        <v>100</v>
      </c>
      <c r="G5" s="20"/>
      <c r="H5" s="21"/>
      <c r="I5" s="279"/>
      <c r="J5" s="22"/>
      <c r="K5" s="23"/>
      <c r="L5" s="277"/>
      <c r="M5" s="19">
        <v>100</v>
      </c>
      <c r="N5" s="20"/>
      <c r="O5" s="21"/>
      <c r="P5" s="279"/>
      <c r="Q5" s="22"/>
      <c r="R5" s="23"/>
      <c r="S5" s="277"/>
      <c r="T5" s="19">
        <v>100</v>
      </c>
      <c r="U5" s="20"/>
      <c r="V5" s="21"/>
      <c r="W5" s="279"/>
      <c r="X5" s="22"/>
      <c r="Y5" s="23"/>
      <c r="Z5" s="277"/>
      <c r="AA5" s="24">
        <v>100</v>
      </c>
      <c r="AB5" s="25"/>
      <c r="AC5" s="25"/>
      <c r="AD5" s="247"/>
      <c r="AE5" s="26"/>
      <c r="AF5" s="26"/>
      <c r="AG5" s="249"/>
      <c r="AH5" s="24">
        <v>100</v>
      </c>
      <c r="AI5" s="25"/>
      <c r="AJ5" s="25"/>
      <c r="AK5" s="247"/>
      <c r="AL5" s="26"/>
      <c r="AM5" s="26"/>
      <c r="AN5" s="249"/>
      <c r="AO5" s="24">
        <v>100</v>
      </c>
      <c r="AP5" s="25"/>
      <c r="AQ5" s="25"/>
      <c r="AR5" s="247"/>
      <c r="AS5" s="26"/>
      <c r="AT5" s="26"/>
      <c r="AU5" s="249"/>
      <c r="AV5" s="24">
        <v>100</v>
      </c>
      <c r="AW5" s="25"/>
      <c r="AX5" s="25"/>
      <c r="AY5" s="247"/>
      <c r="AZ5" s="26"/>
      <c r="BA5" s="26"/>
      <c r="BB5" s="249"/>
      <c r="BC5" s="24">
        <v>100</v>
      </c>
      <c r="BD5" s="25"/>
      <c r="BE5" s="25"/>
      <c r="BF5" s="247"/>
      <c r="BG5" s="26"/>
      <c r="BH5" s="26"/>
      <c r="BI5" s="249"/>
      <c r="BJ5" s="24">
        <v>100</v>
      </c>
      <c r="BK5" s="25"/>
      <c r="BL5" s="25"/>
      <c r="BM5" s="247"/>
      <c r="BN5" s="26"/>
      <c r="BO5" s="26"/>
      <c r="BP5" s="249"/>
      <c r="BQ5" s="24">
        <v>100</v>
      </c>
      <c r="BR5" s="25"/>
      <c r="BS5" s="25"/>
      <c r="BT5" s="247"/>
      <c r="BU5" s="26"/>
      <c r="BV5" s="26"/>
      <c r="BW5" s="280"/>
      <c r="BX5" s="24">
        <v>100</v>
      </c>
      <c r="BY5" s="25"/>
      <c r="BZ5" s="25"/>
      <c r="CA5" s="247"/>
      <c r="CB5" s="26"/>
      <c r="CC5" s="26"/>
      <c r="CD5" s="249"/>
      <c r="CE5" s="24">
        <v>100</v>
      </c>
      <c r="CF5" s="25"/>
      <c r="CG5" s="25"/>
      <c r="CH5" s="247"/>
      <c r="CI5" s="26"/>
      <c r="CJ5" s="26"/>
      <c r="CK5" s="249"/>
      <c r="CL5" s="24">
        <v>100</v>
      </c>
      <c r="CM5" s="25"/>
      <c r="CN5" s="25"/>
      <c r="CO5" s="247"/>
      <c r="CP5" s="26"/>
      <c r="CQ5" s="26"/>
      <c r="CR5" s="249"/>
      <c r="CS5" s="24">
        <v>100</v>
      </c>
      <c r="CT5" s="25"/>
      <c r="CU5" s="25"/>
      <c r="CV5" s="247"/>
      <c r="CW5" s="26"/>
      <c r="CX5" s="26"/>
      <c r="CY5" s="249"/>
      <c r="CZ5" s="24">
        <v>100</v>
      </c>
      <c r="DA5" s="25"/>
      <c r="DB5" s="25"/>
      <c r="DC5" s="247"/>
      <c r="DD5" s="26"/>
      <c r="DE5" s="26"/>
      <c r="DF5" s="249"/>
      <c r="DG5" s="24">
        <v>100</v>
      </c>
      <c r="DH5" s="25"/>
      <c r="DI5" s="25"/>
      <c r="DJ5" s="247"/>
      <c r="DK5" s="26"/>
      <c r="DL5" s="26"/>
      <c r="DM5" s="249"/>
      <c r="DN5" s="24">
        <v>100</v>
      </c>
      <c r="DO5" s="25"/>
      <c r="DP5" s="25"/>
      <c r="DQ5" s="247"/>
      <c r="DR5" s="26"/>
      <c r="DS5" s="26"/>
      <c r="DT5" s="249"/>
      <c r="DU5" s="24">
        <v>100</v>
      </c>
      <c r="DV5" s="25"/>
      <c r="DW5" s="25"/>
      <c r="DX5" s="247"/>
      <c r="DY5" s="26"/>
      <c r="DZ5" s="26"/>
      <c r="EA5" s="249"/>
      <c r="EB5" s="24">
        <v>100</v>
      </c>
      <c r="EC5" s="25"/>
      <c r="ED5" s="25"/>
      <c r="EE5" s="247"/>
      <c r="EF5" s="26"/>
      <c r="EG5" s="26"/>
      <c r="EH5" s="249"/>
      <c r="EI5" s="24">
        <v>100</v>
      </c>
      <c r="EJ5" s="27"/>
      <c r="EK5" s="27"/>
      <c r="EL5" s="251"/>
      <c r="EM5" s="28"/>
      <c r="EN5" s="28"/>
      <c r="EO5" s="282"/>
      <c r="EP5" s="29">
        <v>100</v>
      </c>
      <c r="EQ5" s="284"/>
      <c r="ER5" s="30"/>
      <c r="ES5" s="30"/>
      <c r="ET5" s="286"/>
      <c r="EU5" s="30"/>
      <c r="EV5" s="30"/>
      <c r="EW5" s="288"/>
      <c r="EX5" s="272"/>
      <c r="EY5" s="275"/>
      <c r="EZ5" s="254"/>
      <c r="FA5" s="257"/>
    </row>
    <row r="6" spans="1:158" ht="150" customHeight="1" thickTop="1" thickBot="1">
      <c r="A6" s="148">
        <v>1</v>
      </c>
      <c r="B6" s="196" t="s">
        <v>14</v>
      </c>
      <c r="C6" s="197">
        <v>17101010</v>
      </c>
      <c r="D6" s="198" t="s">
        <v>15</v>
      </c>
      <c r="E6" s="152"/>
      <c r="F6" s="199">
        <v>90</v>
      </c>
      <c r="G6" s="200">
        <f t="shared" ref="G6:G25" si="0">IF(F6=0,0,IF(F6&lt;40,0,IF(F6&lt;50,1,IF(F6&lt;55,1.333,IF(F6&lt;60,1.666,IF(F6&lt;65,2,IF(F6&lt;70,2.333,IF(F6&gt;=70,0))))))))</f>
        <v>0</v>
      </c>
      <c r="H6" s="200">
        <f t="shared" ref="H6:H25" si="1">IF(F6=0,0,IF(F6&lt;70,0,IF(F6&lt;75,2.666,IF(F6&lt;80,3,IF(F6&lt;85,3.333,IF(F6&lt;90,3.666,IF(F6&lt;=100,4)))))))</f>
        <v>4</v>
      </c>
      <c r="I6" s="201">
        <f t="shared" ref="I6:I25" si="2">IF(G6=0,H6,G6)</f>
        <v>4</v>
      </c>
      <c r="J6" s="200">
        <f t="shared" ref="J6:J25" si="3">IF(F6=0,0,IF(F6&lt;40,"F",IF(F6&lt;50,"D",IF(F6&lt;55,"D+",IF(F6&lt;60,"C-",IF(F6&lt;65,"C",IF(F6&lt;70,"C+",IF(F6&gt;=70,0))))))))</f>
        <v>0</v>
      </c>
      <c r="K6" s="200" t="str">
        <f t="shared" ref="K6:K25" si="4">IF(F6=0,0,IF(F6&lt;70,0,IF(F6&lt;75,"B-",IF(F6&lt;80,"B",IF(F6&lt;85,"B+",IF(F6&lt;90,"A-",IF(F6&lt;=100,"A")))))))</f>
        <v>A</v>
      </c>
      <c r="L6" s="202" t="str">
        <f t="shared" ref="L6:L25" si="5">IF(J6=0,K6,J6)</f>
        <v>A</v>
      </c>
      <c r="M6" s="199">
        <v>92</v>
      </c>
      <c r="N6" s="200">
        <f t="shared" ref="N6:N25" si="6">IF(M6=0,0,IF(M6&lt;40,0,IF(M6&lt;50,1,IF(M6&lt;55,1.333,IF(M6&lt;60,1.666,IF(M6&lt;65,2,IF(M6&lt;70,2.333,IF(M6&gt;=70,0))))))))</f>
        <v>0</v>
      </c>
      <c r="O6" s="200">
        <f t="shared" ref="O6:O25" si="7">IF(M6=0,0,IF(M6&lt;70,0,IF(M6&lt;75,2.666,IF(M6&lt;80,3,IF(M6&lt;85,3.333,IF(M6&lt;90,3.666,IF(M6&lt;=100,4)))))))</f>
        <v>4</v>
      </c>
      <c r="P6" s="201">
        <f t="shared" ref="P6:P25" si="8">IF(N6=0,O6,N6)</f>
        <v>4</v>
      </c>
      <c r="Q6" s="200">
        <f t="shared" ref="Q6:Q25" si="9">IF(M6=0,0,IF(M6&lt;40,"F",IF(M6&lt;50,"D",IF(M6&lt;55,"D+",IF(M6&lt;60,"C-",IF(M6&lt;65,"C",IF(M6&lt;70,"C+",IF(M6&gt;=70,0))))))))</f>
        <v>0</v>
      </c>
      <c r="R6" s="200" t="str">
        <f t="shared" ref="R6:R25" si="10">IF(M6=0,0,IF(M6&lt;70,0,IF(M6&lt;75,"B-",IF(M6&lt;80,"B",IF(M6&lt;85,"B+",IF(M6&lt;90,"A-",IF(M6&lt;=100,"A")))))))</f>
        <v>A</v>
      </c>
      <c r="S6" s="202" t="str">
        <f t="shared" ref="S6:S25" si="11">IF(Q6=0,R6,Q6)</f>
        <v>A</v>
      </c>
      <c r="T6" s="199">
        <v>88</v>
      </c>
      <c r="U6" s="200">
        <f t="shared" ref="U6:U25" si="12">IF(T6=0,0,IF(T6&lt;40,0,IF(T6&lt;50,1,IF(T6&lt;55,1.333,IF(T6&lt;60,1.666,IF(T6&lt;65,2,IF(T6&lt;70,2.333,IF(T6&gt;=70,0))))))))</f>
        <v>0</v>
      </c>
      <c r="V6" s="200">
        <f t="shared" ref="V6:V25" si="13">IF(T6=0,0,IF(T6&lt;70,0,IF(T6&lt;75,2.666,IF(T6&lt;80,3,IF(T6&lt;85,3.333,IF(T6&lt;90,3.666,IF(T6&lt;=100,4)))))))</f>
        <v>3.6659999999999999</v>
      </c>
      <c r="W6" s="201">
        <f t="shared" ref="W6:W25" si="14">IF(U6=0,V6,U6)</f>
        <v>3.6659999999999999</v>
      </c>
      <c r="X6" s="200">
        <f t="shared" ref="X6:X25" si="15">IF(T6=0,0,IF(T6&lt;40,"F",IF(T6&lt;50,"D",IF(T6&lt;55,"D+",IF(T6&lt;60,"C-",IF(T6&lt;65,"C",IF(T6&lt;70,"C+",IF(T6&gt;=70,0))))))))</f>
        <v>0</v>
      </c>
      <c r="Y6" s="200" t="str">
        <f t="shared" ref="Y6:Y25" si="16">IF(T6=0,0,IF(T6&lt;70,0,IF(T6&lt;75,"B-",IF(T6&lt;80,"B",IF(T6&lt;85,"B+",IF(T6&lt;90,"A-",IF(T6&lt;=100,"A")))))))</f>
        <v>A-</v>
      </c>
      <c r="Z6" s="202" t="str">
        <f t="shared" ref="Z6:Z25" si="17">IF(X6=0,Y6,X6)</f>
        <v>A-</v>
      </c>
      <c r="AA6" s="203"/>
      <c r="AB6" s="204">
        <f t="shared" ref="AB6:AB25" si="18">IF(AA6=0,0,IF(AA6&lt;40,0,IF(AA6&lt;50,1,IF(AA6&lt;55,1.333,IF(AA6&lt;60,1.666,IF(AA6&lt;65,2,IF(AA6&lt;70,2.333,IF(AA6&gt;=70,0))))))))</f>
        <v>0</v>
      </c>
      <c r="AC6" s="205">
        <f t="shared" ref="AC6:AC25" si="19">IF(AA6=0,0,IF(AA6&lt;70,0,IF(AA6&lt;75,2.666,IF(AA6&lt;80,3,IF(AA6&lt;85,3.333,IF(AA6&lt;90,3.666,IF(AA6&lt;=100,4)))))))</f>
        <v>0</v>
      </c>
      <c r="AD6" s="206">
        <f t="shared" ref="AD6:AD25" si="20">IF(AB6=0,AC6,AB6)</f>
        <v>0</v>
      </c>
      <c r="AE6" s="207">
        <f t="shared" ref="AE6:AE25" si="21">IF(AA6=0,0,IF(AA6&lt;40,"F",IF(AA6&lt;50,"D",IF(AA6&lt;55,"D+",IF(AA6&lt;60,"C-",IF(AA6&lt;65,"C",IF(AA6&lt;70,"C+",IF(AA6&gt;=70,0))))))))</f>
        <v>0</v>
      </c>
      <c r="AF6" s="208">
        <f t="shared" ref="AF6:AF25" si="22">IF(AA6=0,0,IF(AA6&lt;70,0,IF(AA6&lt;75,"B-",IF(AA6&lt;80,"B",IF(AA6&lt;85,"B+",IF(AA6&lt;90,"A-",IF(AA6&lt;=100,"A")))))))</f>
        <v>0</v>
      </c>
      <c r="AG6" s="209">
        <f t="shared" ref="AG6:AG25" si="23">IF(AE6=0,AF6,AE6)</f>
        <v>0</v>
      </c>
      <c r="AH6" s="203"/>
      <c r="AI6" s="204">
        <f t="shared" ref="AI6:AI25" si="24">IF(AH6=0,0,IF(AH6&lt;40,0,IF(AH6&lt;50,1,IF(AH6&lt;55,1.333,IF(AH6&lt;60,1.666,IF(AH6&lt;65,2,IF(AH6&lt;70,2.333,IF(AH6&gt;=70,0))))))))</f>
        <v>0</v>
      </c>
      <c r="AJ6" s="205">
        <f t="shared" ref="AJ6:AJ25" si="25">IF(AH6=0,0,IF(AH6&lt;70,0,IF(AH6&lt;75,2.666,IF(AH6&lt;80,3,IF(AH6&lt;85,3.333,IF(AH6&lt;90,3.666,IF(AH6&lt;=100,4)))))))</f>
        <v>0</v>
      </c>
      <c r="AK6" s="206">
        <f t="shared" ref="AK6:AK25" si="26">IF(AI6=0,AJ6,AI6)</f>
        <v>0</v>
      </c>
      <c r="AL6" s="207">
        <f t="shared" ref="AL6:AL25" si="27">IF(AH6=0,0,IF(AH6&lt;40,"F",IF(AH6&lt;50,"D",IF(AH6&lt;55,"D+",IF(AH6&lt;60,"C-",IF(AH6&lt;65,"C",IF(AH6&lt;70,"C+",IF(AH6&gt;=70,0))))))))</f>
        <v>0</v>
      </c>
      <c r="AM6" s="208">
        <f t="shared" ref="AM6:AM25" si="28">IF(AH6=0,0,IF(AH6&lt;70,0,IF(AH6&lt;75,"B-",IF(AH6&lt;80,"B",IF(AH6&lt;85,"B+",IF(AH6&lt;90,"A-",IF(AH6&lt;=100,"A")))))))</f>
        <v>0</v>
      </c>
      <c r="AN6" s="209">
        <f t="shared" ref="AN6:AN25" si="29">IF(AL6=0,AM6,AL6)</f>
        <v>0</v>
      </c>
      <c r="AO6" s="203"/>
      <c r="AP6" s="204">
        <f t="shared" ref="AP6:AP25" si="30">IF(AO6=0,0,IF(AO6&lt;40,0,IF(AO6&lt;50,1,IF(AO6&lt;55,1.333,IF(AO6&lt;60,1.666,IF(AO6&lt;65,2,IF(AO6&lt;70,2.333,IF(AO6&gt;=70,0))))))))</f>
        <v>0</v>
      </c>
      <c r="AQ6" s="205">
        <f t="shared" ref="AQ6:AQ25" si="31">IF(AO6=0,0,IF(AO6&lt;70,0,IF(AO6&lt;75,2.666,IF(AO6&lt;80,3,IF(AO6&lt;85,3.333,IF(AO6&lt;90,3.666,IF(AO6&lt;=100,4)))))))</f>
        <v>0</v>
      </c>
      <c r="AR6" s="206">
        <f t="shared" ref="AR6:AR25" si="32">IF(AP6=0,AQ6,AP6)</f>
        <v>0</v>
      </c>
      <c r="AS6" s="207">
        <f t="shared" ref="AS6:AS25" si="33">IF(AO6=0,0,IF(AO6&lt;40,"F",IF(AO6&lt;50,"D",IF(AO6&lt;55,"D+",IF(AO6&lt;60,"C-",IF(AO6&lt;65,"C",IF(AO6&lt;70,"C+",IF(AO6&gt;=70,0))))))))</f>
        <v>0</v>
      </c>
      <c r="AT6" s="208">
        <f t="shared" ref="AT6:AT25" si="34">IF(AO6=0,0,IF(AO6&lt;70,0,IF(AO6&lt;75,"B-",IF(AO6&lt;80,"B",IF(AO6&lt;85,"B+",IF(AO6&lt;90,"A-",IF(AO6&lt;=100,"A")))))))</f>
        <v>0</v>
      </c>
      <c r="AU6" s="209">
        <f t="shared" ref="AU6:AU25" si="35">IF(AS6=0,AT6,AS6)</f>
        <v>0</v>
      </c>
      <c r="AV6" s="203"/>
      <c r="AW6" s="204">
        <f t="shared" ref="AW6:AW25" si="36">IF(AV6=0,0,IF(AV6&lt;40,0,IF(AV6&lt;50,1,IF(AV6&lt;55,1.333,IF(AV6&lt;60,1.666,IF(AV6&lt;65,2,IF(AV6&lt;70,2.333,IF(AV6&gt;=70,0))))))))</f>
        <v>0</v>
      </c>
      <c r="AX6" s="205">
        <f t="shared" ref="AX6:AX25" si="37">IF(AV6=0,0,IF(AV6&lt;70,0,IF(AV6&lt;75,2.666,IF(AV6&lt;80,3,IF(AV6&lt;85,3.333,IF(AV6&lt;90,3.666,IF(AV6&lt;=100,4)))))))</f>
        <v>0</v>
      </c>
      <c r="AY6" s="206">
        <f t="shared" ref="AY6:AY25" si="38">IF(AW6=0,AX6,AW6)</f>
        <v>0</v>
      </c>
      <c r="AZ6" s="207">
        <f t="shared" ref="AZ6:AZ25" si="39">IF(AV6=0,0,IF(AV6&lt;40,"F",IF(AV6&lt;50,"D",IF(AV6&lt;55,"D+",IF(AV6&lt;60,"C-",IF(AV6&lt;65,"C",IF(AV6&lt;70,"C+",IF(AV6&gt;=70,0))))))))</f>
        <v>0</v>
      </c>
      <c r="BA6" s="208">
        <f t="shared" ref="BA6:BA25" si="40">IF(AV6=0,0,IF(AV6&lt;70,0,IF(AV6&lt;75,"B-",IF(AV6&lt;80,"B",IF(AV6&lt;85,"B+",IF(AV6&lt;90,"A-",IF(AV6&lt;=100,"A")))))))</f>
        <v>0</v>
      </c>
      <c r="BB6" s="209">
        <f t="shared" ref="BB6:BB25" si="41">IF(AZ6=0,BA6,AZ6)</f>
        <v>0</v>
      </c>
      <c r="BC6" s="203"/>
      <c r="BD6" s="204">
        <f t="shared" ref="BD6:BD25" si="42">IF(BC6=0,0,IF(BC6&lt;40,0,IF(BC6&lt;50,1,IF(BC6&lt;55,1.333,IF(BC6&lt;60,1.666,IF(BC6&lt;65,2,IF(BC6&lt;70,2.333,IF(BC6&gt;=70,0))))))))</f>
        <v>0</v>
      </c>
      <c r="BE6" s="205">
        <f t="shared" ref="BE6:BE25" si="43">IF(BC6=0,0,IF(BC6&lt;70,0,IF(BC6&lt;75,2.666,IF(BC6&lt;80,3,IF(BC6&lt;85,3.333,IF(BC6&lt;90,3.666,IF(BC6&lt;=100,4)))))))</f>
        <v>0</v>
      </c>
      <c r="BF6" s="206">
        <f t="shared" ref="BF6:BF25" si="44">IF(BD6=0,BE6,BD6)</f>
        <v>0</v>
      </c>
      <c r="BG6" s="207">
        <f t="shared" ref="BG6:BG25" si="45">IF(BC6=0,0,IF(BC6&lt;40,"F",IF(BC6&lt;50,"D",IF(BC6&lt;55,"D+",IF(BC6&lt;60,"C-",IF(BC6&lt;65,"C",IF(BC6&lt;70,"C+",IF(BC6&gt;=70,0))))))))</f>
        <v>0</v>
      </c>
      <c r="BH6" s="208">
        <f t="shared" ref="BH6:BH25" si="46">IF(BC6=0,0,IF(BC6&lt;70,0,IF(BC6&lt;75,"B-",IF(BC6&lt;80,"B",IF(BC6&lt;85,"B+",IF(BC6&lt;90,"A-",IF(BC6&lt;=100,"A")))))))</f>
        <v>0</v>
      </c>
      <c r="BI6" s="209">
        <f t="shared" ref="BI6:BI25" si="47">IF(BG6=0,BH6,BG6)</f>
        <v>0</v>
      </c>
      <c r="BJ6" s="203"/>
      <c r="BK6" s="204">
        <f t="shared" ref="BK6:BK25" si="48">IF(BJ6=0,0,IF(BJ6&lt;40,0,IF(BJ6&lt;50,1,IF(BJ6&lt;55,1.333,IF(BJ6&lt;60,1.666,IF(BJ6&lt;65,2,IF(BJ6&lt;70,2.333,IF(BJ6&gt;=70,0))))))))</f>
        <v>0</v>
      </c>
      <c r="BL6" s="205">
        <f t="shared" ref="BL6:BL25" si="49">IF(BJ6=0,0,IF(BJ6&lt;70,0,IF(BJ6&lt;75,2.666,IF(BJ6&lt;80,3,IF(BJ6&lt;85,3.333,IF(BJ6&lt;90,3.666,IF(BJ6&lt;=100,4)))))))</f>
        <v>0</v>
      </c>
      <c r="BM6" s="206">
        <f t="shared" ref="BM6:BM25" si="50">IF(BK6=0,BL6,BK6)</f>
        <v>0</v>
      </c>
      <c r="BN6" s="207">
        <f t="shared" ref="BN6:BN25" si="51">IF(BJ6=0,0,IF(BJ6&lt;40,"F",IF(BJ6&lt;50,"D",IF(BJ6&lt;55,"D+",IF(BJ6&lt;60,"C-",IF(BJ6&lt;65,"C",IF(BJ6&lt;70,"C+",IF(BJ6&gt;=70,0))))))))</f>
        <v>0</v>
      </c>
      <c r="BO6" s="208">
        <f t="shared" ref="BO6:BO25" si="52">IF(BJ6=0,0,IF(BJ6&lt;70,0,IF(BJ6&lt;75,"B-",IF(BJ6&lt;80,"B",IF(BJ6&lt;85,"B+",IF(BJ6&lt;90,"A-",IF(BJ6&lt;=100,"A")))))))</f>
        <v>0</v>
      </c>
      <c r="BP6" s="209">
        <f t="shared" ref="BP6:BP25" si="53">IF(BN6=0,BO6,BN6)</f>
        <v>0</v>
      </c>
      <c r="BQ6" s="203"/>
      <c r="BR6" s="204">
        <f t="shared" ref="BR6:BR25" si="54">IF(BQ6=0,0,IF(BQ6&lt;40,0,IF(BQ6&lt;50,1,IF(BQ6&lt;55,1.333,IF(BQ6&lt;60,1.666,IF(BQ6&lt;65,2,IF(BQ6&lt;70,2.333,IF(BQ6&gt;=70,0))))))))</f>
        <v>0</v>
      </c>
      <c r="BS6" s="205">
        <f t="shared" ref="BS6:BS25" si="55">IF(BQ6=0,0,IF(BQ6&lt;70,0,IF(BQ6&lt;75,2.666,IF(BQ6&lt;80,3,IF(BQ6&lt;85,3.333,IF(BQ6&lt;90,3.666,IF(BQ6&lt;=100,4)))))))</f>
        <v>0</v>
      </c>
      <c r="BT6" s="206">
        <f t="shared" ref="BT6:BT25" si="56">IF(BR6=0,BS6,BR6)</f>
        <v>0</v>
      </c>
      <c r="BU6" s="207">
        <f t="shared" ref="BU6:BU25" si="57">IF(BQ6=0,0,IF(BQ6&lt;40,"F",IF(BQ6&lt;50,"D",IF(BQ6&lt;55,"D+",IF(BQ6&lt;60,"C-",IF(BQ6&lt;65,"C",IF(BQ6&lt;70,"C+",IF(BQ6&gt;=70,0))))))))</f>
        <v>0</v>
      </c>
      <c r="BV6" s="208">
        <f t="shared" ref="BV6:BV25" si="58">IF(BQ6=0,0,IF(BQ6&lt;70,0,IF(BQ6&lt;75,"B-",IF(BQ6&lt;80,"B",IF(BQ6&lt;85,"B+",IF(BQ6&lt;90,"A-",IF(BQ6&lt;=100,"A")))))))</f>
        <v>0</v>
      </c>
      <c r="BW6" s="209">
        <f t="shared" ref="BW6:BW25" si="59">IF(BU6=0,BV6,BU6)</f>
        <v>0</v>
      </c>
      <c r="BX6" s="203"/>
      <c r="BY6" s="204">
        <f t="shared" ref="BY6:BY25" si="60">IF(BX6=0,0,IF(BX6&lt;40,0,IF(BX6&lt;50,1,IF(BX6&lt;55,1.333,IF(BX6&lt;60,1.666,IF(BX6&lt;65,2,IF(BX6&lt;70,2.333,IF(BX6&gt;=70,0))))))))</f>
        <v>0</v>
      </c>
      <c r="BZ6" s="205">
        <f t="shared" ref="BZ6:BZ25" si="61">IF(BX6=0,0,IF(BX6&lt;70,0,IF(BX6&lt;75,2.666,IF(BX6&lt;80,3,IF(BX6&lt;85,3.333,IF(BX6&lt;90,3.666,IF(BX6&lt;=100,4)))))))</f>
        <v>0</v>
      </c>
      <c r="CA6" s="206">
        <f t="shared" ref="CA6:CA25" si="62">IF(BY6=0,BZ6,BY6)</f>
        <v>0</v>
      </c>
      <c r="CB6" s="207">
        <f t="shared" ref="CB6:CB25" si="63">IF(BX6=0,0,IF(BX6&lt;40,"F",IF(BX6&lt;50,"D",IF(BX6&lt;55,"D+",IF(BX6&lt;60,"C-",IF(BX6&lt;65,"C",IF(BX6&lt;70,"C+",IF(BX6&gt;=70,0))))))))</f>
        <v>0</v>
      </c>
      <c r="CC6" s="208">
        <f t="shared" ref="CC6:CC25" si="64">IF(BX6=0,0,IF(BX6&lt;70,0,IF(BX6&lt;75,"B-",IF(BX6&lt;80,"B",IF(BX6&lt;85,"B+",IF(BX6&lt;90,"A-",IF(BX6&lt;=100,"A")))))))</f>
        <v>0</v>
      </c>
      <c r="CD6" s="209">
        <f t="shared" ref="CD6:CD25" si="65">IF(CB6=0,CC6,CB6)</f>
        <v>0</v>
      </c>
      <c r="CE6" s="203"/>
      <c r="CF6" s="204">
        <f t="shared" ref="CF6:CF25" si="66">IF(CE6=0,0,IF(CE6&lt;40,0,IF(CE6&lt;50,1,IF(CE6&lt;55,1.333,IF(CE6&lt;60,1.666,IF(CE6&lt;65,2,IF(CE6&lt;70,2.333,IF(CE6&gt;=70,0))))))))</f>
        <v>0</v>
      </c>
      <c r="CG6" s="205">
        <f t="shared" ref="CG6:CG25" si="67">IF(CE6=0,0,IF(CE6&lt;70,0,IF(CE6&lt;75,2.666,IF(CE6&lt;80,3,IF(CE6&lt;85,3.333,IF(CE6&lt;90,3.666,IF(CE6&lt;=100,4)))))))</f>
        <v>0</v>
      </c>
      <c r="CH6" s="206">
        <f t="shared" ref="CH6:CH25" si="68">IF(CF6=0,CG6,CF6)</f>
        <v>0</v>
      </c>
      <c r="CI6" s="207">
        <f t="shared" ref="CI6:CI25" si="69">IF(CE6=0,0,IF(CE6&lt;40,"F",IF(CE6&lt;50,"D",IF(CE6&lt;55,"D+",IF(CE6&lt;60,"C-",IF(CE6&lt;65,"C",IF(CE6&lt;70,"C+",IF(CE6&gt;=70,0))))))))</f>
        <v>0</v>
      </c>
      <c r="CJ6" s="208">
        <f t="shared" ref="CJ6:CJ25" si="70">IF(CE6=0,0,IF(CE6&lt;70,0,IF(CE6&lt;75,"B-",IF(CE6&lt;80,"B",IF(CE6&lt;85,"B+",IF(CE6&lt;90,"A-",IF(CE6&lt;=100,"A")))))))</f>
        <v>0</v>
      </c>
      <c r="CK6" s="209">
        <f t="shared" ref="CK6:CK25" si="71">IF(CI6=0,CJ6,CI6)</f>
        <v>0</v>
      </c>
      <c r="CL6" s="203"/>
      <c r="CM6" s="204">
        <f t="shared" ref="CM6:CM25" si="72">IF(CL6=0,0,IF(CL6&lt;40,0,IF(CL6&lt;50,1,IF(CL6&lt;55,1.333,IF(CL6&lt;60,1.666,IF(CL6&lt;65,2,IF(CL6&lt;70,2.333,IF(CL6&gt;=70,0))))))))</f>
        <v>0</v>
      </c>
      <c r="CN6" s="205">
        <f t="shared" ref="CN6:CN25" si="73">IF(CL6=0,0,IF(CL6&lt;70,0,IF(CL6&lt;75,2.666,IF(CL6&lt;80,3,IF(CL6&lt;85,3.333,IF(CL6&lt;90,3.666,IF(CL6&lt;=100,4)))))))</f>
        <v>0</v>
      </c>
      <c r="CO6" s="206">
        <f t="shared" ref="CO6:CO25" si="74">IF(CM6=0,CN6,CM6)</f>
        <v>0</v>
      </c>
      <c r="CP6" s="207">
        <f t="shared" ref="CP6:CP25" si="75">IF(CL6=0,0,IF(CL6&lt;40,"F",IF(CL6&lt;50,"D",IF(CL6&lt;55,"D+",IF(CL6&lt;60,"C-",IF(CL6&lt;65,"C",IF(CL6&lt;70,"C+",IF(CL6&gt;=70,0))))))))</f>
        <v>0</v>
      </c>
      <c r="CQ6" s="208">
        <f t="shared" ref="CQ6:CQ25" si="76">IF(CL6=0,0,IF(CL6&lt;70,0,IF(CL6&lt;75,"B-",IF(CL6&lt;80,"B",IF(CL6&lt;85,"B+",IF(CL6&lt;90,"A-",IF(CL6&lt;=100,"A")))))))</f>
        <v>0</v>
      </c>
      <c r="CR6" s="209">
        <f t="shared" ref="CR6:CR25" si="77">IF(CP6=0,CQ6,CP6)</f>
        <v>0</v>
      </c>
      <c r="CS6" s="203"/>
      <c r="CT6" s="204">
        <f t="shared" ref="CT6:CT25" si="78">IF(CS6=0,0,IF(CS6&lt;40,0,IF(CS6&lt;50,1,IF(CS6&lt;55,1.333,IF(CS6&lt;60,1.666,IF(CS6&lt;65,2,IF(CS6&lt;70,2.333,IF(CS6&gt;=70,0))))))))</f>
        <v>0</v>
      </c>
      <c r="CU6" s="205">
        <f t="shared" ref="CU6:CU25" si="79">IF(CS6=0,0,IF(CS6&lt;70,0,IF(CS6&lt;75,2.666,IF(CS6&lt;80,3,IF(CS6&lt;85,3.333,IF(CS6&lt;90,3.666,IF(CS6&lt;=100,4)))))))</f>
        <v>0</v>
      </c>
      <c r="CV6" s="206">
        <f t="shared" ref="CV6:CV25" si="80">IF(CT6=0,CU6,CT6)</f>
        <v>0</v>
      </c>
      <c r="CW6" s="207">
        <f t="shared" ref="CW6:CW25" si="81">IF(CS6=0,0,IF(CS6&lt;40,"F",IF(CS6&lt;50,"D",IF(CS6&lt;55,"D+",IF(CS6&lt;60,"C-",IF(CS6&lt;65,"C",IF(CS6&lt;70,"C+",IF(CS6&gt;=70,0))))))))</f>
        <v>0</v>
      </c>
      <c r="CX6" s="208">
        <f t="shared" ref="CX6:CX25" si="82">IF(CS6=0,0,IF(CS6&lt;70,0,IF(CS6&lt;75,"B-",IF(CS6&lt;80,"B",IF(CS6&lt;85,"B+",IF(CS6&lt;90,"A-",IF(CS6&lt;=100,"A")))))))</f>
        <v>0</v>
      </c>
      <c r="CY6" s="209">
        <f t="shared" ref="CY6:CY25" si="83">IF(CW6=0,CX6,CW6)</f>
        <v>0</v>
      </c>
      <c r="CZ6" s="203"/>
      <c r="DA6" s="204">
        <f t="shared" ref="DA6:DA25" si="84">IF(CZ6=0,0,IF(CZ6&lt;40,0,IF(CZ6&lt;50,1,IF(CZ6&lt;55,1.333,IF(CZ6&lt;60,1.666,IF(CZ6&lt;65,2,IF(CZ6&lt;70,2.333,IF(CZ6&gt;=70,0))))))))</f>
        <v>0</v>
      </c>
      <c r="DB6" s="205">
        <f t="shared" ref="DB6:DB25" si="85">IF(CZ6=0,0,IF(CZ6&lt;70,0,IF(CZ6&lt;75,2.666,IF(CZ6&lt;80,3,IF(CZ6&lt;85,3.333,IF(CZ6&lt;90,3.666,IF(CZ6&lt;=100,4)))))))</f>
        <v>0</v>
      </c>
      <c r="DC6" s="206">
        <f t="shared" ref="DC6:DC25" si="86">IF(DA6=0,DB6,DA6)</f>
        <v>0</v>
      </c>
      <c r="DD6" s="207">
        <f t="shared" ref="DD6:DD25" si="87">IF(CZ6=0,0,IF(CZ6&lt;40,"F",IF(CZ6&lt;50,"D",IF(CZ6&lt;55,"D+",IF(CZ6&lt;60,"C-",IF(CZ6&lt;65,"C",IF(CZ6&lt;70,"C+",IF(CZ6&gt;=70,0))))))))</f>
        <v>0</v>
      </c>
      <c r="DE6" s="208">
        <f t="shared" ref="DE6:DE25" si="88">IF(CZ6=0,0,IF(CZ6&lt;70,0,IF(CZ6&lt;75,"B-",IF(CZ6&lt;80,"B",IF(CZ6&lt;85,"B+",IF(CZ6&lt;90,"A-",IF(CZ6&lt;=100,"A")))))))</f>
        <v>0</v>
      </c>
      <c r="DF6" s="209">
        <f t="shared" ref="DF6:DF25" si="89">IF(DD6=0,DE6,DD6)</f>
        <v>0</v>
      </c>
      <c r="DG6" s="203"/>
      <c r="DH6" s="204">
        <f t="shared" ref="DH6:DH25" si="90">IF(DG6=0,0,IF(DG6&lt;40,0,IF(DG6&lt;50,1,IF(DG6&lt;55,1.333,IF(DG6&lt;60,1.666,IF(DG6&lt;65,2,IF(DG6&lt;70,2.333,IF(DG6&gt;=70,0))))))))</f>
        <v>0</v>
      </c>
      <c r="DI6" s="205">
        <f t="shared" ref="DI6:DI25" si="91">IF(DG6=0,0,IF(DG6&lt;70,0,IF(DG6&lt;75,2.666,IF(DG6&lt;80,3,IF(DG6&lt;85,3.333,IF(DG6&lt;90,3.666,IF(DG6&lt;=100,4)))))))</f>
        <v>0</v>
      </c>
      <c r="DJ6" s="206">
        <f t="shared" ref="DJ6:DJ25" si="92">IF(DH6=0,DI6,DH6)</f>
        <v>0</v>
      </c>
      <c r="DK6" s="207">
        <f t="shared" ref="DK6:DK25" si="93">IF(DG6=0,0,IF(DG6&lt;40,"F",IF(DG6&lt;50,"D",IF(DG6&lt;55,"D+",IF(DG6&lt;60,"C-",IF(DG6&lt;65,"C",IF(DG6&lt;70,"C+",IF(DG6&gt;=70,0))))))))</f>
        <v>0</v>
      </c>
      <c r="DL6" s="208">
        <f t="shared" ref="DL6:DL25" si="94">IF(DG6=0,0,IF(DG6&lt;70,0,IF(DG6&lt;75,"B-",IF(DG6&lt;80,"B",IF(DG6&lt;85,"B+",IF(DG6&lt;90,"A-",IF(DG6&lt;=100,"A")))))))</f>
        <v>0</v>
      </c>
      <c r="DM6" s="209">
        <f t="shared" ref="DM6:DM25" si="95">IF(DK6=0,DL6,DK6)</f>
        <v>0</v>
      </c>
      <c r="DN6" s="203"/>
      <c r="DO6" s="204">
        <f t="shared" ref="DO6:DO25" si="96">IF(DN6=0,0,IF(DN6&lt;40,0,IF(DN6&lt;50,1,IF(DN6&lt;55,1.333,IF(DN6&lt;60,1.666,IF(DN6&lt;65,2,IF(DN6&lt;70,2.333,IF(DN6&gt;=70,0))))))))</f>
        <v>0</v>
      </c>
      <c r="DP6" s="205">
        <f t="shared" ref="DP6:DP25" si="97">IF(DN6=0,0,IF(DN6&lt;70,0,IF(DN6&lt;75,2.666,IF(DN6&lt;80,3,IF(DN6&lt;85,3.333,IF(DN6&lt;90,3.666,IF(DN6&lt;=100,4)))))))</f>
        <v>0</v>
      </c>
      <c r="DQ6" s="206">
        <f t="shared" ref="DQ6:DQ25" si="98">IF(DO6=0,DP6,DO6)</f>
        <v>0</v>
      </c>
      <c r="DR6" s="207">
        <f t="shared" ref="DR6:DR25" si="99">IF(DN6=0,0,IF(DN6&lt;40,"F",IF(DN6&lt;50,"D",IF(DN6&lt;55,"D+",IF(DN6&lt;60,"C-",IF(DN6&lt;65,"C",IF(DN6&lt;70,"C+",IF(DN6&gt;=70,0))))))))</f>
        <v>0</v>
      </c>
      <c r="DS6" s="208">
        <f t="shared" ref="DS6:DS25" si="100">IF(DN6=0,0,IF(DN6&lt;70,0,IF(DN6&lt;75,"B-",IF(DN6&lt;80,"B",IF(DN6&lt;85,"B+",IF(DN6&lt;90,"A-",IF(DN6&lt;=100,"A")))))))</f>
        <v>0</v>
      </c>
      <c r="DT6" s="209">
        <f t="shared" ref="DT6:DT25" si="101">IF(DR6=0,DS6,DR6)</f>
        <v>0</v>
      </c>
      <c r="DU6" s="203"/>
      <c r="DV6" s="204">
        <f t="shared" ref="DV6:DV25" si="102">IF(DU6=0,0,IF(DU6&lt;40,0,IF(DU6&lt;50,1,IF(DU6&lt;55,1.333,IF(DU6&lt;60,1.666,IF(DU6&lt;65,2,IF(DU6&lt;70,2.333,IF(DU6&gt;=70,0))))))))</f>
        <v>0</v>
      </c>
      <c r="DW6" s="205">
        <f t="shared" ref="DW6:DW25" si="103">IF(DU6=0,0,IF(DU6&lt;70,0,IF(DU6&lt;75,2.666,IF(DU6&lt;80,3,IF(DU6&lt;85,3.333,IF(DU6&lt;90,3.666,IF(DU6&lt;=100,4)))))))</f>
        <v>0</v>
      </c>
      <c r="DX6" s="206">
        <f t="shared" ref="DX6:DX25" si="104">IF(DV6=0,DW6,DV6)</f>
        <v>0</v>
      </c>
      <c r="DY6" s="207">
        <f t="shared" ref="DY6:DY25" si="105">IF(DU6=0,0,IF(DU6&lt;40,"F",IF(DU6&lt;50,"D",IF(DU6&lt;55,"D+",IF(DU6&lt;60,"C-",IF(DU6&lt;65,"C",IF(DU6&lt;70,"C+",IF(DU6&gt;=70,0))))))))</f>
        <v>0</v>
      </c>
      <c r="DZ6" s="208">
        <f t="shared" ref="DZ6:DZ25" si="106">IF(DU6=0,0,IF(DU6&lt;70,0,IF(DU6&lt;75,"B-",IF(DU6&lt;80,"B",IF(DU6&lt;85,"B+",IF(DU6&lt;90,"A-",IF(DU6&lt;=100,"A")))))))</f>
        <v>0</v>
      </c>
      <c r="EA6" s="209">
        <f t="shared" ref="EA6:EA25" si="107">IF(DY6=0,DZ6,DY6)</f>
        <v>0</v>
      </c>
      <c r="EB6" s="203"/>
      <c r="EC6" s="204">
        <f t="shared" ref="EC6:EC25" si="108">IF(EB6=0,0,IF(EB6&lt;40,0,IF(EB6&lt;50,1,IF(EB6&lt;55,1.333,IF(EB6&lt;60,1.666,IF(EB6&lt;65,2,IF(EB6&lt;70,2.333,IF(EB6&gt;=70,0))))))))</f>
        <v>0</v>
      </c>
      <c r="ED6" s="205">
        <f t="shared" ref="ED6:ED25" si="109">IF(EB6=0,0,IF(EB6&lt;70,0,IF(EB6&lt;75,2.666,IF(EB6&lt;80,3,IF(EB6&lt;85,3.333,IF(EB6&lt;90,3.666,IF(EB6&lt;=100,4)))))))</f>
        <v>0</v>
      </c>
      <c r="EE6" s="206">
        <f t="shared" ref="EE6:EE25" si="110">IF(EC6=0,ED6,EC6)</f>
        <v>0</v>
      </c>
      <c r="EF6" s="207">
        <f t="shared" ref="EF6:EF25" si="111">IF(EB6=0,0,IF(EB6&lt;40,"F",IF(EB6&lt;50,"D",IF(EB6&lt;55,"D+",IF(EB6&lt;60,"C-",IF(EB6&lt;65,"C",IF(EB6&lt;70,"C+",IF(EB6&gt;=70,0))))))))</f>
        <v>0</v>
      </c>
      <c r="EG6" s="208">
        <f t="shared" ref="EG6:EG25" si="112">IF(EB6=0,0,IF(EB6&lt;70,0,IF(EB6&lt;75,"B-",IF(EB6&lt;80,"B",IF(EB6&lt;85,"B+",IF(EB6&lt;90,"A-",IF(EB6&lt;=100,"A")))))))</f>
        <v>0</v>
      </c>
      <c r="EH6" s="209"/>
      <c r="EI6" s="203"/>
      <c r="EJ6" s="204">
        <f t="shared" ref="EJ6:EJ25" si="113">IF(EI6=0,0,IF(EI6&lt;40,0,IF(EI6&lt;50,1,IF(EI6&lt;55,1.333,IF(EI6&lt;60,1.666,IF(EI6&lt;65,2,IF(EI6&lt;70,2.333,IF(EI6&gt;=70,0))))))))</f>
        <v>0</v>
      </c>
      <c r="EK6" s="205">
        <f t="shared" ref="EK6:EK25" si="114">IF(EI6=0,0,IF(EI6&lt;70,0,IF(EI6&lt;75,2.666,IF(EI6&lt;80,3,IF(EI6&lt;85,3.333,IF(EI6&lt;90,3.666,IF(EI6&lt;=100,4)))))))</f>
        <v>0</v>
      </c>
      <c r="EL6" s="206">
        <f t="shared" ref="EL6:EL25" si="115">IF(EJ6=0,EK6,EJ6)</f>
        <v>0</v>
      </c>
      <c r="EM6" s="207">
        <f t="shared" ref="EM6:EM25" si="116">IF(EI6=0,0,IF(EI6&lt;40,"F",IF(EI6&lt;50,"D",IF(EI6&lt;55,"D+",IF(EI6&lt;60,"C-",IF(EI6&lt;65,"C",IF(EI6&lt;70,"C+",IF(EI6&gt;=70,0))))))))</f>
        <v>0</v>
      </c>
      <c r="EN6" s="208">
        <f t="shared" ref="EN6:EN25" si="117">IF(EI6=0,0,IF(EI6&lt;70,0,IF(EI6&lt;75,"B-",IF(EI6&lt;80,"B",IF(EI6&lt;85,"B+",IF(EI6&lt;90,"A-",IF(EI6&lt;=100,"A")))))))</f>
        <v>0</v>
      </c>
      <c r="EO6" s="209">
        <f t="shared" ref="EO6:EO25" si="118">IF(EM6=0,EN6,EM6)</f>
        <v>0</v>
      </c>
      <c r="EP6" s="210"/>
      <c r="EQ6" s="211">
        <f t="shared" ref="EQ6:EQ25" si="119">I6+P6+W6+AD6+AK6+AR6+AY6+BF6+BM6+BT6+CA6+CH6+CO6+CV6+DC6+DJ6+DQ6+DX6+EE6+EL6</f>
        <v>11.666</v>
      </c>
      <c r="ER6" s="212">
        <f t="shared" ref="ER6:ER25" si="120">COUNT(F6,M6,T6,AA6,AH6,AO6,AV6,BC6,BJ6,BQ6,BX6,CE6,CL6,CS6,CZ6,DG6,DN6,DU6,EB6,EI6)*3</f>
        <v>9</v>
      </c>
      <c r="ES6" s="213">
        <f t="shared" ref="ES6:ES25" si="121">I6*3+P6*3+W6*3+AD6*3+AK6*3+AR6*3+AY6*3+BF6*3+BM6*3+BT6*3+CA6*3+CH6*3+CO6*3+CV6*3+DC6*3+DJ6*3+DQ6*3+DX6*3+EE6*3+EL6*3</f>
        <v>34.997999999999998</v>
      </c>
      <c r="ET6" s="214">
        <f t="shared" ref="ET6:ET25" si="122">IF((ES6=0),0,(ROUND((ES6/ER6),3)))</f>
        <v>3.8889999999999998</v>
      </c>
      <c r="EU6" s="212">
        <f t="shared" ref="EU6:EU25" si="123">IF(ER6=0,0,IF(ET6&lt;=0,"F",IF(ET6&lt;1,"F",IF(ET6&lt;1.333,"D",IF(ET6&lt;1.666,"D+",IF(ET6&lt;2,"C-",IF(ET6&lt;2.333,"C",IF(ET6&gt;=2.333,0))))))))</f>
        <v>0</v>
      </c>
      <c r="EV6" s="212" t="str">
        <f t="shared" ref="EV6:EV25" si="124">IF(ER6=0,0,IF(ET6&lt;2.333,0,IF(ET6&lt;2.666,"C+",IF(ET6&lt;3,"B-",IF(ET6&lt;3.333,"B",IF(ET6&lt;3.666,"B+",IF(ET6&lt;4,"A-",IF(ET6=4,"A"))))))))</f>
        <v>A-</v>
      </c>
      <c r="EW6" s="215" t="str">
        <f t="shared" ref="EW6:EW25" si="125">IF((ER6=0),0,IF(EU6=0,EV6,EU6))</f>
        <v>A-</v>
      </c>
      <c r="EX6" s="47"/>
      <c r="EY6" s="48"/>
      <c r="EZ6" s="49"/>
      <c r="FA6" s="50"/>
    </row>
    <row r="7" spans="1:158" ht="50.1" hidden="1" customHeight="1" thickTop="1">
      <c r="A7" s="143">
        <v>2</v>
      </c>
      <c r="B7" s="144"/>
      <c r="C7" s="145"/>
      <c r="D7" s="146"/>
      <c r="E7" s="147"/>
      <c r="F7" s="182"/>
      <c r="G7" s="183">
        <f t="shared" si="0"/>
        <v>0</v>
      </c>
      <c r="H7" s="184">
        <f t="shared" si="1"/>
        <v>0</v>
      </c>
      <c r="I7" s="185">
        <f t="shared" si="2"/>
        <v>0</v>
      </c>
      <c r="J7" s="186">
        <f t="shared" si="3"/>
        <v>0</v>
      </c>
      <c r="K7" s="187">
        <f t="shared" si="4"/>
        <v>0</v>
      </c>
      <c r="L7" s="188">
        <f t="shared" si="5"/>
        <v>0</v>
      </c>
      <c r="M7" s="182"/>
      <c r="N7" s="183">
        <f t="shared" si="6"/>
        <v>0</v>
      </c>
      <c r="O7" s="184">
        <f t="shared" si="7"/>
        <v>0</v>
      </c>
      <c r="P7" s="185">
        <f t="shared" si="8"/>
        <v>0</v>
      </c>
      <c r="Q7" s="186">
        <f t="shared" si="9"/>
        <v>0</v>
      </c>
      <c r="R7" s="187">
        <f t="shared" si="10"/>
        <v>0</v>
      </c>
      <c r="S7" s="188">
        <f t="shared" si="11"/>
        <v>0</v>
      </c>
      <c r="T7" s="182"/>
      <c r="U7" s="183">
        <f t="shared" si="12"/>
        <v>0</v>
      </c>
      <c r="V7" s="184">
        <f t="shared" si="13"/>
        <v>0</v>
      </c>
      <c r="W7" s="185">
        <f t="shared" si="14"/>
        <v>0</v>
      </c>
      <c r="X7" s="186">
        <f t="shared" si="15"/>
        <v>0</v>
      </c>
      <c r="Y7" s="187">
        <f t="shared" si="16"/>
        <v>0</v>
      </c>
      <c r="Z7" s="188">
        <f t="shared" si="17"/>
        <v>0</v>
      </c>
      <c r="AA7" s="182"/>
      <c r="AB7" s="183">
        <f t="shared" si="18"/>
        <v>0</v>
      </c>
      <c r="AC7" s="184">
        <f t="shared" si="19"/>
        <v>0</v>
      </c>
      <c r="AD7" s="185">
        <f t="shared" si="20"/>
        <v>0</v>
      </c>
      <c r="AE7" s="186">
        <f t="shared" si="21"/>
        <v>0</v>
      </c>
      <c r="AF7" s="187">
        <f t="shared" si="22"/>
        <v>0</v>
      </c>
      <c r="AG7" s="188">
        <f t="shared" si="23"/>
        <v>0</v>
      </c>
      <c r="AH7" s="182"/>
      <c r="AI7" s="183">
        <f t="shared" si="24"/>
        <v>0</v>
      </c>
      <c r="AJ7" s="184">
        <f t="shared" si="25"/>
        <v>0</v>
      </c>
      <c r="AK7" s="185">
        <f t="shared" si="26"/>
        <v>0</v>
      </c>
      <c r="AL7" s="186">
        <f t="shared" si="27"/>
        <v>0</v>
      </c>
      <c r="AM7" s="187">
        <f t="shared" si="28"/>
        <v>0</v>
      </c>
      <c r="AN7" s="188">
        <f t="shared" si="29"/>
        <v>0</v>
      </c>
      <c r="AO7" s="182"/>
      <c r="AP7" s="183">
        <f t="shared" si="30"/>
        <v>0</v>
      </c>
      <c r="AQ7" s="184">
        <f t="shared" si="31"/>
        <v>0</v>
      </c>
      <c r="AR7" s="185">
        <f t="shared" si="32"/>
        <v>0</v>
      </c>
      <c r="AS7" s="186">
        <f t="shared" si="33"/>
        <v>0</v>
      </c>
      <c r="AT7" s="187">
        <f t="shared" si="34"/>
        <v>0</v>
      </c>
      <c r="AU7" s="188">
        <f t="shared" si="35"/>
        <v>0</v>
      </c>
      <c r="AV7" s="182"/>
      <c r="AW7" s="183">
        <f t="shared" si="36"/>
        <v>0</v>
      </c>
      <c r="AX7" s="184">
        <f t="shared" si="37"/>
        <v>0</v>
      </c>
      <c r="AY7" s="185">
        <f t="shared" si="38"/>
        <v>0</v>
      </c>
      <c r="AZ7" s="186">
        <f t="shared" si="39"/>
        <v>0</v>
      </c>
      <c r="BA7" s="187">
        <f t="shared" si="40"/>
        <v>0</v>
      </c>
      <c r="BB7" s="188">
        <f t="shared" si="41"/>
        <v>0</v>
      </c>
      <c r="BC7" s="182"/>
      <c r="BD7" s="183">
        <f t="shared" si="42"/>
        <v>0</v>
      </c>
      <c r="BE7" s="184">
        <f t="shared" si="43"/>
        <v>0</v>
      </c>
      <c r="BF7" s="185">
        <f t="shared" si="44"/>
        <v>0</v>
      </c>
      <c r="BG7" s="186">
        <f t="shared" si="45"/>
        <v>0</v>
      </c>
      <c r="BH7" s="187">
        <f t="shared" si="46"/>
        <v>0</v>
      </c>
      <c r="BI7" s="188">
        <f t="shared" si="47"/>
        <v>0</v>
      </c>
      <c r="BJ7" s="182"/>
      <c r="BK7" s="183">
        <f t="shared" si="48"/>
        <v>0</v>
      </c>
      <c r="BL7" s="184">
        <f t="shared" si="49"/>
        <v>0</v>
      </c>
      <c r="BM7" s="185">
        <f t="shared" si="50"/>
        <v>0</v>
      </c>
      <c r="BN7" s="186">
        <f t="shared" si="51"/>
        <v>0</v>
      </c>
      <c r="BO7" s="187">
        <f t="shared" si="52"/>
        <v>0</v>
      </c>
      <c r="BP7" s="188">
        <f t="shared" si="53"/>
        <v>0</v>
      </c>
      <c r="BQ7" s="182"/>
      <c r="BR7" s="183">
        <f t="shared" si="54"/>
        <v>0</v>
      </c>
      <c r="BS7" s="184">
        <f t="shared" si="55"/>
        <v>0</v>
      </c>
      <c r="BT7" s="185">
        <f t="shared" si="56"/>
        <v>0</v>
      </c>
      <c r="BU7" s="186">
        <f t="shared" si="57"/>
        <v>0</v>
      </c>
      <c r="BV7" s="187">
        <f t="shared" si="58"/>
        <v>0</v>
      </c>
      <c r="BW7" s="188">
        <f t="shared" si="59"/>
        <v>0</v>
      </c>
      <c r="BX7" s="182"/>
      <c r="BY7" s="183">
        <f t="shared" si="60"/>
        <v>0</v>
      </c>
      <c r="BZ7" s="184">
        <f t="shared" si="61"/>
        <v>0</v>
      </c>
      <c r="CA7" s="185">
        <f t="shared" si="62"/>
        <v>0</v>
      </c>
      <c r="CB7" s="186">
        <f t="shared" si="63"/>
        <v>0</v>
      </c>
      <c r="CC7" s="187">
        <f t="shared" si="64"/>
        <v>0</v>
      </c>
      <c r="CD7" s="188">
        <f t="shared" si="65"/>
        <v>0</v>
      </c>
      <c r="CE7" s="182"/>
      <c r="CF7" s="183">
        <f t="shared" si="66"/>
        <v>0</v>
      </c>
      <c r="CG7" s="184">
        <f t="shared" si="67"/>
        <v>0</v>
      </c>
      <c r="CH7" s="185">
        <f t="shared" si="68"/>
        <v>0</v>
      </c>
      <c r="CI7" s="186">
        <f t="shared" si="69"/>
        <v>0</v>
      </c>
      <c r="CJ7" s="187">
        <f t="shared" si="70"/>
        <v>0</v>
      </c>
      <c r="CK7" s="188">
        <f t="shared" si="71"/>
        <v>0</v>
      </c>
      <c r="CL7" s="182"/>
      <c r="CM7" s="183">
        <f t="shared" si="72"/>
        <v>0</v>
      </c>
      <c r="CN7" s="184">
        <f t="shared" si="73"/>
        <v>0</v>
      </c>
      <c r="CO7" s="185">
        <f t="shared" si="74"/>
        <v>0</v>
      </c>
      <c r="CP7" s="186">
        <f t="shared" si="75"/>
        <v>0</v>
      </c>
      <c r="CQ7" s="187">
        <f t="shared" si="76"/>
        <v>0</v>
      </c>
      <c r="CR7" s="188">
        <f t="shared" si="77"/>
        <v>0</v>
      </c>
      <c r="CS7" s="182"/>
      <c r="CT7" s="183">
        <f t="shared" si="78"/>
        <v>0</v>
      </c>
      <c r="CU7" s="184">
        <f t="shared" si="79"/>
        <v>0</v>
      </c>
      <c r="CV7" s="185">
        <f t="shared" si="80"/>
        <v>0</v>
      </c>
      <c r="CW7" s="186">
        <f t="shared" si="81"/>
        <v>0</v>
      </c>
      <c r="CX7" s="187">
        <f t="shared" si="82"/>
        <v>0</v>
      </c>
      <c r="CY7" s="188">
        <f t="shared" si="83"/>
        <v>0</v>
      </c>
      <c r="CZ7" s="182"/>
      <c r="DA7" s="183">
        <f t="shared" si="84"/>
        <v>0</v>
      </c>
      <c r="DB7" s="184">
        <f t="shared" si="85"/>
        <v>0</v>
      </c>
      <c r="DC7" s="185">
        <f t="shared" si="86"/>
        <v>0</v>
      </c>
      <c r="DD7" s="186">
        <f t="shared" si="87"/>
        <v>0</v>
      </c>
      <c r="DE7" s="187">
        <f t="shared" si="88"/>
        <v>0</v>
      </c>
      <c r="DF7" s="188">
        <f t="shared" si="89"/>
        <v>0</v>
      </c>
      <c r="DG7" s="182"/>
      <c r="DH7" s="183">
        <f t="shared" si="90"/>
        <v>0</v>
      </c>
      <c r="DI7" s="184">
        <f t="shared" si="91"/>
        <v>0</v>
      </c>
      <c r="DJ7" s="185">
        <f t="shared" si="92"/>
        <v>0</v>
      </c>
      <c r="DK7" s="186">
        <f t="shared" si="93"/>
        <v>0</v>
      </c>
      <c r="DL7" s="187">
        <f t="shared" si="94"/>
        <v>0</v>
      </c>
      <c r="DM7" s="188">
        <f t="shared" si="95"/>
        <v>0</v>
      </c>
      <c r="DN7" s="182"/>
      <c r="DO7" s="183">
        <f t="shared" si="96"/>
        <v>0</v>
      </c>
      <c r="DP7" s="184">
        <f t="shared" si="97"/>
        <v>0</v>
      </c>
      <c r="DQ7" s="185">
        <f t="shared" si="98"/>
        <v>0</v>
      </c>
      <c r="DR7" s="186">
        <f t="shared" si="99"/>
        <v>0</v>
      </c>
      <c r="DS7" s="187">
        <f t="shared" si="100"/>
        <v>0</v>
      </c>
      <c r="DT7" s="188">
        <f t="shared" si="101"/>
        <v>0</v>
      </c>
      <c r="DU7" s="182"/>
      <c r="DV7" s="183">
        <f t="shared" si="102"/>
        <v>0</v>
      </c>
      <c r="DW7" s="184">
        <f t="shared" si="103"/>
        <v>0</v>
      </c>
      <c r="DX7" s="185">
        <f t="shared" si="104"/>
        <v>0</v>
      </c>
      <c r="DY7" s="186">
        <f t="shared" si="105"/>
        <v>0</v>
      </c>
      <c r="DZ7" s="187">
        <f t="shared" si="106"/>
        <v>0</v>
      </c>
      <c r="EA7" s="188">
        <f t="shared" si="107"/>
        <v>0</v>
      </c>
      <c r="EB7" s="182"/>
      <c r="EC7" s="183">
        <f t="shared" si="108"/>
        <v>0</v>
      </c>
      <c r="ED7" s="184">
        <f t="shared" si="109"/>
        <v>0</v>
      </c>
      <c r="EE7" s="185">
        <f t="shared" si="110"/>
        <v>0</v>
      </c>
      <c r="EF7" s="186">
        <f t="shared" si="111"/>
        <v>0</v>
      </c>
      <c r="EG7" s="187">
        <f t="shared" si="112"/>
        <v>0</v>
      </c>
      <c r="EH7" s="188"/>
      <c r="EI7" s="182"/>
      <c r="EJ7" s="183">
        <f t="shared" si="113"/>
        <v>0</v>
      </c>
      <c r="EK7" s="184">
        <f t="shared" si="114"/>
        <v>0</v>
      </c>
      <c r="EL7" s="185">
        <f t="shared" si="115"/>
        <v>0</v>
      </c>
      <c r="EM7" s="186">
        <f t="shared" si="116"/>
        <v>0</v>
      </c>
      <c r="EN7" s="187">
        <f t="shared" si="117"/>
        <v>0</v>
      </c>
      <c r="EO7" s="188">
        <f t="shared" si="118"/>
        <v>0</v>
      </c>
      <c r="EP7" s="189"/>
      <c r="EQ7" s="190">
        <f t="shared" si="119"/>
        <v>0</v>
      </c>
      <c r="ER7" s="191">
        <f t="shared" si="120"/>
        <v>0</v>
      </c>
      <c r="ES7" s="192">
        <f t="shared" si="121"/>
        <v>0</v>
      </c>
      <c r="ET7" s="193">
        <f t="shared" si="122"/>
        <v>0</v>
      </c>
      <c r="EU7" s="191">
        <f t="shared" si="123"/>
        <v>0</v>
      </c>
      <c r="EV7" s="191">
        <f t="shared" si="124"/>
        <v>0</v>
      </c>
      <c r="EW7" s="194">
        <f t="shared" si="125"/>
        <v>0</v>
      </c>
      <c r="EX7" s="67"/>
      <c r="EY7" s="68"/>
      <c r="EZ7" s="69"/>
      <c r="FA7" s="50"/>
      <c r="FB7" s="70"/>
    </row>
    <row r="8" spans="1:158" ht="50.1" hidden="1" customHeight="1">
      <c r="A8" s="51">
        <v>3</v>
      </c>
      <c r="B8" s="52"/>
      <c r="C8" s="53"/>
      <c r="D8" s="54"/>
      <c r="E8" s="55"/>
      <c r="F8" s="56"/>
      <c r="G8" s="57">
        <f t="shared" si="0"/>
        <v>0</v>
      </c>
      <c r="H8" s="58">
        <f t="shared" si="1"/>
        <v>0</v>
      </c>
      <c r="I8" s="59">
        <f t="shared" si="2"/>
        <v>0</v>
      </c>
      <c r="J8" s="60">
        <f t="shared" si="3"/>
        <v>0</v>
      </c>
      <c r="K8" s="61">
        <f t="shared" si="4"/>
        <v>0</v>
      </c>
      <c r="L8" s="62">
        <f t="shared" si="5"/>
        <v>0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56"/>
      <c r="AP8" s="57">
        <f t="shared" si="30"/>
        <v>0</v>
      </c>
      <c r="AQ8" s="58">
        <f t="shared" si="31"/>
        <v>0</v>
      </c>
      <c r="AR8" s="59">
        <f t="shared" si="32"/>
        <v>0</v>
      </c>
      <c r="AS8" s="60">
        <f t="shared" si="33"/>
        <v>0</v>
      </c>
      <c r="AT8" s="61">
        <f t="shared" si="34"/>
        <v>0</v>
      </c>
      <c r="AU8" s="62">
        <f t="shared" si="35"/>
        <v>0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0</v>
      </c>
      <c r="ER8" s="45">
        <f t="shared" si="120"/>
        <v>0</v>
      </c>
      <c r="ES8" s="65">
        <f t="shared" si="121"/>
        <v>0</v>
      </c>
      <c r="ET8" s="66">
        <f t="shared" si="122"/>
        <v>0</v>
      </c>
      <c r="EU8" s="45">
        <f t="shared" si="123"/>
        <v>0</v>
      </c>
      <c r="EV8" s="45">
        <f t="shared" si="124"/>
        <v>0</v>
      </c>
      <c r="EW8" s="46">
        <f t="shared" si="125"/>
        <v>0</v>
      </c>
      <c r="EX8" s="67"/>
      <c r="EY8" s="68"/>
      <c r="EZ8" s="69"/>
      <c r="FA8" s="50"/>
    </row>
    <row r="9" spans="1:158" ht="50.1" hidden="1" customHeight="1">
      <c r="A9" s="51">
        <v>4</v>
      </c>
      <c r="B9" s="52"/>
      <c r="C9" s="53"/>
      <c r="D9" s="54"/>
      <c r="E9" s="55"/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56"/>
      <c r="N9" s="57">
        <f t="shared" si="6"/>
        <v>0</v>
      </c>
      <c r="O9" s="58">
        <f t="shared" si="7"/>
        <v>0</v>
      </c>
      <c r="P9" s="59">
        <f t="shared" si="8"/>
        <v>0</v>
      </c>
      <c r="Q9" s="60">
        <f t="shared" si="9"/>
        <v>0</v>
      </c>
      <c r="R9" s="61">
        <f t="shared" si="10"/>
        <v>0</v>
      </c>
      <c r="S9" s="62">
        <f t="shared" si="11"/>
        <v>0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56"/>
      <c r="AI9" s="57">
        <f t="shared" si="24"/>
        <v>0</v>
      </c>
      <c r="AJ9" s="58">
        <f t="shared" si="25"/>
        <v>0</v>
      </c>
      <c r="AK9" s="59">
        <f t="shared" si="26"/>
        <v>0</v>
      </c>
      <c r="AL9" s="60">
        <f t="shared" si="27"/>
        <v>0</v>
      </c>
      <c r="AM9" s="61">
        <f t="shared" si="28"/>
        <v>0</v>
      </c>
      <c r="AN9" s="62">
        <f t="shared" si="29"/>
        <v>0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0</v>
      </c>
      <c r="ER9" s="45">
        <f t="shared" si="120"/>
        <v>0</v>
      </c>
      <c r="ES9" s="65">
        <f t="shared" si="121"/>
        <v>0</v>
      </c>
      <c r="ET9" s="66">
        <f t="shared" si="122"/>
        <v>0</v>
      </c>
      <c r="EU9" s="45">
        <f t="shared" si="123"/>
        <v>0</v>
      </c>
      <c r="EV9" s="45">
        <f t="shared" si="124"/>
        <v>0</v>
      </c>
      <c r="EW9" s="46">
        <f t="shared" si="125"/>
        <v>0</v>
      </c>
      <c r="EX9" s="67"/>
      <c r="EY9" s="68"/>
      <c r="EZ9" s="69"/>
      <c r="FA9" s="50"/>
    </row>
    <row r="10" spans="1:158" ht="50.1" hidden="1" customHeight="1">
      <c r="A10" s="51">
        <v>5</v>
      </c>
      <c r="B10" s="52"/>
      <c r="C10" s="53"/>
      <c r="D10" s="54"/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0</v>
      </c>
      <c r="ER10" s="45">
        <f t="shared" si="120"/>
        <v>0</v>
      </c>
      <c r="ES10" s="65">
        <f t="shared" si="121"/>
        <v>0</v>
      </c>
      <c r="ET10" s="66">
        <f t="shared" si="122"/>
        <v>0</v>
      </c>
      <c r="EU10" s="45">
        <f t="shared" si="123"/>
        <v>0</v>
      </c>
      <c r="EV10" s="45">
        <f t="shared" si="124"/>
        <v>0</v>
      </c>
      <c r="EW10" s="46">
        <f t="shared" si="125"/>
        <v>0</v>
      </c>
      <c r="EX10" s="67"/>
      <c r="EY10" s="68"/>
      <c r="EZ10" s="69"/>
      <c r="FA10" s="50"/>
    </row>
    <row r="11" spans="1:158" ht="50.1" hidden="1" customHeight="1">
      <c r="A11" s="51">
        <v>6</v>
      </c>
      <c r="B11" s="52"/>
      <c r="C11" s="53"/>
      <c r="D11" s="54"/>
      <c r="E11" s="55"/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0</v>
      </c>
      <c r="ER11" s="45">
        <f t="shared" si="120"/>
        <v>0</v>
      </c>
      <c r="ES11" s="65">
        <f t="shared" si="121"/>
        <v>0</v>
      </c>
      <c r="ET11" s="66">
        <f t="shared" si="122"/>
        <v>0</v>
      </c>
      <c r="EU11" s="45">
        <f t="shared" si="123"/>
        <v>0</v>
      </c>
      <c r="EV11" s="45">
        <f t="shared" si="124"/>
        <v>0</v>
      </c>
      <c r="EW11" s="46">
        <f t="shared" si="125"/>
        <v>0</v>
      </c>
      <c r="EX11" s="67"/>
      <c r="EY11" s="68"/>
      <c r="EZ11" s="69"/>
      <c r="FA11" s="50"/>
    </row>
    <row r="12" spans="1:158" ht="50.1" hidden="1" customHeight="1">
      <c r="A12" s="51">
        <v>7</v>
      </c>
      <c r="B12" s="52"/>
      <c r="C12" s="53"/>
      <c r="D12" s="54"/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0</v>
      </c>
      <c r="ER12" s="45">
        <f t="shared" si="120"/>
        <v>0</v>
      </c>
      <c r="ES12" s="65">
        <f t="shared" si="121"/>
        <v>0</v>
      </c>
      <c r="ET12" s="66">
        <f t="shared" si="122"/>
        <v>0</v>
      </c>
      <c r="EU12" s="45">
        <f t="shared" si="123"/>
        <v>0</v>
      </c>
      <c r="EV12" s="45">
        <f t="shared" si="124"/>
        <v>0</v>
      </c>
      <c r="EW12" s="46">
        <f t="shared" si="125"/>
        <v>0</v>
      </c>
      <c r="EX12" s="67"/>
      <c r="EY12" s="68"/>
      <c r="EZ12" s="69"/>
      <c r="FA12" s="50"/>
    </row>
    <row r="13" spans="1:158" ht="50.1" hidden="1" customHeight="1">
      <c r="A13" s="51">
        <v>8</v>
      </c>
      <c r="B13" s="52"/>
      <c r="C13" s="53"/>
      <c r="D13" s="54"/>
      <c r="E13" s="5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0</v>
      </c>
      <c r="ER13" s="45">
        <f t="shared" si="120"/>
        <v>0</v>
      </c>
      <c r="ES13" s="65">
        <f t="shared" si="121"/>
        <v>0</v>
      </c>
      <c r="ET13" s="66">
        <f t="shared" si="122"/>
        <v>0</v>
      </c>
      <c r="EU13" s="45">
        <f t="shared" si="123"/>
        <v>0</v>
      </c>
      <c r="EV13" s="45">
        <f t="shared" si="124"/>
        <v>0</v>
      </c>
      <c r="EW13" s="46">
        <f t="shared" si="125"/>
        <v>0</v>
      </c>
      <c r="EX13" s="67"/>
      <c r="EY13" s="68"/>
      <c r="EZ13" s="69"/>
      <c r="FA13" s="50"/>
    </row>
    <row r="14" spans="1:158" ht="50.1" hidden="1" customHeight="1">
      <c r="A14" s="51">
        <v>9</v>
      </c>
      <c r="B14" s="52"/>
      <c r="C14" s="53"/>
      <c r="D14" s="54"/>
      <c r="E14" s="55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8" ht="50.1" hidden="1" customHeight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8" ht="50.1" hidden="1" customHeight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50.1" hidden="1" customHeight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6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2" zoomScale="25" zoomScaleNormal="50" zoomScaleSheetLayoutView="50" workbookViewId="0">
      <selection activeCell="AV15" sqref="AV15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89" customWidth="1"/>
    <col min="4" max="4" width="80.5703125" style="89" customWidth="1"/>
    <col min="5" max="5" width="25.85546875" style="89" customWidth="1"/>
    <col min="6" max="6" width="10.42578125" style="89" customWidth="1"/>
    <col min="7" max="8" width="5.5703125" style="89" hidden="1" customWidth="1"/>
    <col min="9" max="9" width="10.42578125" style="89" customWidth="1"/>
    <col min="10" max="11" width="5.5703125" style="89" hidden="1" customWidth="1"/>
    <col min="12" max="13" width="10.42578125" style="89" customWidth="1"/>
    <col min="14" max="15" width="5.5703125" style="89" hidden="1" customWidth="1"/>
    <col min="16" max="16" width="10.42578125" style="89" customWidth="1"/>
    <col min="17" max="18" width="5.5703125" style="89" hidden="1" customWidth="1"/>
    <col min="19" max="20" width="10.42578125" style="89" customWidth="1"/>
    <col min="21" max="22" width="5.5703125" style="89" hidden="1" customWidth="1"/>
    <col min="23" max="23" width="10.42578125" style="89" customWidth="1"/>
    <col min="24" max="25" width="5.5703125" style="89" hidden="1" customWidth="1"/>
    <col min="26" max="27" width="10.42578125" style="89" customWidth="1"/>
    <col min="28" max="29" width="5.5703125" style="89" hidden="1" customWidth="1"/>
    <col min="30" max="30" width="10.42578125" style="89" customWidth="1"/>
    <col min="31" max="32" width="5.5703125" style="89" hidden="1" customWidth="1"/>
    <col min="33" max="34" width="10.42578125" style="89" customWidth="1"/>
    <col min="35" max="36" width="5.5703125" style="89" hidden="1" customWidth="1"/>
    <col min="37" max="37" width="10.42578125" style="89" customWidth="1"/>
    <col min="38" max="39" width="5.5703125" style="89" hidden="1" customWidth="1"/>
    <col min="40" max="41" width="10.42578125" style="89" customWidth="1"/>
    <col min="42" max="43" width="5.5703125" style="89" hidden="1" customWidth="1"/>
    <col min="44" max="44" width="10.42578125" style="89" customWidth="1"/>
    <col min="45" max="46" width="5.5703125" style="89" hidden="1" customWidth="1"/>
    <col min="47" max="48" width="10.42578125" style="89" customWidth="1"/>
    <col min="49" max="50" width="5.5703125" style="89" hidden="1" customWidth="1"/>
    <col min="51" max="51" width="10.42578125" style="89" customWidth="1"/>
    <col min="52" max="53" width="5.5703125" style="89" hidden="1" customWidth="1"/>
    <col min="54" max="55" width="10.42578125" style="89" customWidth="1"/>
    <col min="56" max="57" width="5.5703125" style="89" hidden="1" customWidth="1"/>
    <col min="58" max="58" width="10.42578125" style="89" customWidth="1"/>
    <col min="59" max="60" width="5.5703125" style="89" hidden="1" customWidth="1"/>
    <col min="61" max="62" width="10.42578125" style="89" customWidth="1"/>
    <col min="63" max="63" width="5.5703125" style="89" hidden="1" customWidth="1"/>
    <col min="64" max="64" width="0.42578125" style="89" customWidth="1"/>
    <col min="65" max="65" width="10.42578125" style="89" customWidth="1"/>
    <col min="66" max="67" width="5.5703125" style="89" hidden="1" customWidth="1"/>
    <col min="68" max="68" width="10.42578125" style="89" customWidth="1"/>
    <col min="69" max="69" width="9.5703125" style="89" hidden="1" customWidth="1"/>
    <col min="70" max="71" width="5.5703125" style="89" hidden="1" customWidth="1"/>
    <col min="72" max="72" width="9.5703125" style="89" hidden="1" customWidth="1"/>
    <col min="73" max="73" width="5.85546875" style="89" hidden="1" customWidth="1"/>
    <col min="74" max="74" width="5.5703125" style="89" hidden="1" customWidth="1"/>
    <col min="75" max="75" width="9.5703125" style="89" hidden="1" customWidth="1"/>
    <col min="76" max="76" width="9" style="90" hidden="1" customWidth="1"/>
    <col min="77" max="78" width="5.5703125" style="90" hidden="1" customWidth="1"/>
    <col min="79" max="79" width="9" style="90" hidden="1" customWidth="1"/>
    <col min="80" max="81" width="5.5703125" style="90" hidden="1" customWidth="1"/>
    <col min="82" max="82" width="9" style="90" hidden="1" customWidth="1"/>
    <col min="83" max="83" width="8.28515625" style="90" hidden="1" customWidth="1"/>
    <col min="84" max="85" width="5.5703125" style="90" hidden="1" customWidth="1"/>
    <col min="86" max="86" width="8.28515625" style="90" hidden="1" customWidth="1"/>
    <col min="87" max="88" width="5.5703125" style="90" hidden="1" customWidth="1"/>
    <col min="89" max="89" width="8.28515625" style="90" hidden="1" customWidth="1"/>
    <col min="90" max="90" width="7.85546875" style="90" hidden="1" customWidth="1"/>
    <col min="91" max="91" width="6.140625" style="90" hidden="1" customWidth="1"/>
    <col min="92" max="92" width="5.5703125" style="90" hidden="1" customWidth="1"/>
    <col min="93" max="93" width="7.85546875" style="90" hidden="1" customWidth="1"/>
    <col min="94" max="95" width="5.5703125" style="90" hidden="1" customWidth="1"/>
    <col min="96" max="96" width="7.85546875" style="90" hidden="1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20.5703125" style="90" customWidth="1"/>
    <col min="148" max="149" width="5.5703125" style="90" hidden="1" customWidth="1"/>
    <col min="150" max="150" width="20.5703125" style="90" customWidth="1"/>
    <col min="151" max="152" width="5.5703125" style="90" hidden="1" customWidth="1"/>
    <col min="153" max="153" width="20.5703125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0.099999999999994" customHeight="1" thickTop="1" thickBot="1">
      <c r="A2" s="290" t="s">
        <v>0</v>
      </c>
      <c r="B2" s="231" t="s">
        <v>1</v>
      </c>
      <c r="C2" s="293" t="s">
        <v>2</v>
      </c>
      <c r="D2" s="3" t="s">
        <v>3</v>
      </c>
      <c r="E2" s="296" t="s">
        <v>4</v>
      </c>
      <c r="F2" s="299">
        <v>1201601</v>
      </c>
      <c r="G2" s="300"/>
      <c r="H2" s="300"/>
      <c r="I2" s="300"/>
      <c r="J2" s="300"/>
      <c r="K2" s="300"/>
      <c r="L2" s="301"/>
      <c r="M2" s="299">
        <v>1206602</v>
      </c>
      <c r="N2" s="300"/>
      <c r="O2" s="300"/>
      <c r="P2" s="300"/>
      <c r="Q2" s="300"/>
      <c r="R2" s="300"/>
      <c r="S2" s="301"/>
      <c r="T2" s="299">
        <v>1202603</v>
      </c>
      <c r="U2" s="300"/>
      <c r="V2" s="300"/>
      <c r="W2" s="300"/>
      <c r="X2" s="300"/>
      <c r="Y2" s="300"/>
      <c r="Z2" s="301"/>
      <c r="AA2" s="299">
        <v>1202604</v>
      </c>
      <c r="AB2" s="300"/>
      <c r="AC2" s="300"/>
      <c r="AD2" s="300"/>
      <c r="AE2" s="300"/>
      <c r="AF2" s="300"/>
      <c r="AG2" s="301"/>
      <c r="AH2" s="299">
        <v>1202605</v>
      </c>
      <c r="AI2" s="300"/>
      <c r="AJ2" s="300"/>
      <c r="AK2" s="300"/>
      <c r="AL2" s="300"/>
      <c r="AM2" s="300"/>
      <c r="AN2" s="301"/>
      <c r="AO2" s="299">
        <v>1202651</v>
      </c>
      <c r="AP2" s="300"/>
      <c r="AQ2" s="300"/>
      <c r="AR2" s="300"/>
      <c r="AS2" s="300"/>
      <c r="AT2" s="300"/>
      <c r="AU2" s="301"/>
      <c r="AV2" s="299">
        <v>1202652</v>
      </c>
      <c r="AW2" s="300"/>
      <c r="AX2" s="300"/>
      <c r="AY2" s="300"/>
      <c r="AZ2" s="300"/>
      <c r="BA2" s="300"/>
      <c r="BB2" s="301"/>
      <c r="BC2" s="299">
        <v>1202653</v>
      </c>
      <c r="BD2" s="300"/>
      <c r="BE2" s="300"/>
      <c r="BF2" s="300"/>
      <c r="BG2" s="300"/>
      <c r="BH2" s="300"/>
      <c r="BI2" s="301"/>
      <c r="BJ2" s="299">
        <v>1202654</v>
      </c>
      <c r="BK2" s="300"/>
      <c r="BL2" s="300"/>
      <c r="BM2" s="300"/>
      <c r="BN2" s="300"/>
      <c r="BO2" s="300"/>
      <c r="BP2" s="301"/>
      <c r="BQ2" s="224"/>
      <c r="BR2" s="225"/>
      <c r="BS2" s="225"/>
      <c r="BT2" s="225"/>
      <c r="BU2" s="225"/>
      <c r="BV2" s="225"/>
      <c r="BW2" s="226"/>
      <c r="BX2" s="224"/>
      <c r="BY2" s="225"/>
      <c r="BZ2" s="225"/>
      <c r="CA2" s="225"/>
      <c r="CB2" s="225"/>
      <c r="CC2" s="225"/>
      <c r="CD2" s="226"/>
      <c r="CE2" s="224"/>
      <c r="CF2" s="225"/>
      <c r="CG2" s="225"/>
      <c r="CH2" s="225"/>
      <c r="CI2" s="225"/>
      <c r="CJ2" s="225"/>
      <c r="CK2" s="226"/>
      <c r="CL2" s="224"/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305" t="s">
        <v>5</v>
      </c>
      <c r="ER2" s="306"/>
      <c r="ES2" s="306"/>
      <c r="ET2" s="306"/>
      <c r="EU2" s="306"/>
      <c r="EV2" s="306"/>
      <c r="EW2" s="307"/>
      <c r="EX2" s="270"/>
      <c r="EY2" s="273"/>
      <c r="EZ2" s="252"/>
      <c r="FA2" s="255"/>
    </row>
    <row r="3" spans="1:158" ht="187.5" customHeight="1" thickTop="1" thickBot="1">
      <c r="A3" s="291"/>
      <c r="B3" s="232"/>
      <c r="C3" s="294"/>
      <c r="D3" s="235" t="s">
        <v>6</v>
      </c>
      <c r="E3" s="297"/>
      <c r="F3" s="302" t="s">
        <v>16</v>
      </c>
      <c r="G3" s="303"/>
      <c r="H3" s="303"/>
      <c r="I3" s="303"/>
      <c r="J3" s="303"/>
      <c r="K3" s="303"/>
      <c r="L3" s="304"/>
      <c r="M3" s="302" t="s">
        <v>17</v>
      </c>
      <c r="N3" s="303"/>
      <c r="O3" s="303"/>
      <c r="P3" s="303"/>
      <c r="Q3" s="303"/>
      <c r="R3" s="303"/>
      <c r="S3" s="304"/>
      <c r="T3" s="302" t="s">
        <v>39</v>
      </c>
      <c r="U3" s="303"/>
      <c r="V3" s="303"/>
      <c r="W3" s="303"/>
      <c r="X3" s="303"/>
      <c r="Y3" s="303"/>
      <c r="Z3" s="304"/>
      <c r="AA3" s="302" t="s">
        <v>40</v>
      </c>
      <c r="AB3" s="303"/>
      <c r="AC3" s="303"/>
      <c r="AD3" s="303"/>
      <c r="AE3" s="303"/>
      <c r="AF3" s="303"/>
      <c r="AG3" s="304"/>
      <c r="AH3" s="302" t="s">
        <v>41</v>
      </c>
      <c r="AI3" s="303"/>
      <c r="AJ3" s="303"/>
      <c r="AK3" s="303"/>
      <c r="AL3" s="303"/>
      <c r="AM3" s="303"/>
      <c r="AN3" s="304"/>
      <c r="AO3" s="302" t="s">
        <v>42</v>
      </c>
      <c r="AP3" s="303"/>
      <c r="AQ3" s="303"/>
      <c r="AR3" s="303"/>
      <c r="AS3" s="303"/>
      <c r="AT3" s="303"/>
      <c r="AU3" s="304"/>
      <c r="AV3" s="302" t="s">
        <v>43</v>
      </c>
      <c r="AW3" s="303"/>
      <c r="AX3" s="303"/>
      <c r="AY3" s="303"/>
      <c r="AZ3" s="303"/>
      <c r="BA3" s="303"/>
      <c r="BB3" s="304"/>
      <c r="BC3" s="302" t="s">
        <v>44</v>
      </c>
      <c r="BD3" s="303"/>
      <c r="BE3" s="303"/>
      <c r="BF3" s="303"/>
      <c r="BG3" s="303"/>
      <c r="BH3" s="303"/>
      <c r="BI3" s="304"/>
      <c r="BJ3" s="302" t="s">
        <v>45</v>
      </c>
      <c r="BK3" s="303"/>
      <c r="BL3" s="303"/>
      <c r="BM3" s="303"/>
      <c r="BN3" s="303"/>
      <c r="BO3" s="303"/>
      <c r="BP3" s="304"/>
      <c r="BQ3" s="261">
        <v>10</v>
      </c>
      <c r="BR3" s="262"/>
      <c r="BS3" s="262"/>
      <c r="BT3" s="262"/>
      <c r="BU3" s="262"/>
      <c r="BV3" s="262"/>
      <c r="BW3" s="263"/>
      <c r="BX3" s="261">
        <v>11</v>
      </c>
      <c r="BY3" s="262"/>
      <c r="BZ3" s="262"/>
      <c r="CA3" s="262"/>
      <c r="CB3" s="262"/>
      <c r="CC3" s="262"/>
      <c r="CD3" s="263"/>
      <c r="CE3" s="261">
        <v>12</v>
      </c>
      <c r="CF3" s="262"/>
      <c r="CG3" s="262"/>
      <c r="CH3" s="262"/>
      <c r="CI3" s="262"/>
      <c r="CJ3" s="262"/>
      <c r="CK3" s="263"/>
      <c r="CL3" s="261">
        <v>13</v>
      </c>
      <c r="CM3" s="262"/>
      <c r="CN3" s="262"/>
      <c r="CO3" s="262"/>
      <c r="CP3" s="262"/>
      <c r="CQ3" s="262"/>
      <c r="CR3" s="263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308"/>
      <c r="ER3" s="309"/>
      <c r="ES3" s="309"/>
      <c r="ET3" s="309"/>
      <c r="EU3" s="309"/>
      <c r="EV3" s="309"/>
      <c r="EW3" s="310"/>
      <c r="EX3" s="271"/>
      <c r="EY3" s="274"/>
      <c r="EZ3" s="253"/>
      <c r="FA3" s="256"/>
    </row>
    <row r="4" spans="1:158" ht="80.099999999999994" customHeight="1" thickTop="1" thickBot="1">
      <c r="A4" s="291"/>
      <c r="B4" s="232"/>
      <c r="C4" s="294"/>
      <c r="D4" s="235"/>
      <c r="E4" s="297"/>
      <c r="F4" s="91" t="s">
        <v>7</v>
      </c>
      <c r="G4" s="92"/>
      <c r="H4" s="93"/>
      <c r="I4" s="313" t="s">
        <v>8</v>
      </c>
      <c r="J4" s="94"/>
      <c r="K4" s="95"/>
      <c r="L4" s="311" t="s">
        <v>9</v>
      </c>
      <c r="M4" s="96" t="s">
        <v>7</v>
      </c>
      <c r="N4" s="12"/>
      <c r="O4" s="12"/>
      <c r="P4" s="313" t="s">
        <v>8</v>
      </c>
      <c r="Q4" s="97"/>
      <c r="R4" s="97"/>
      <c r="S4" s="311" t="s">
        <v>9</v>
      </c>
      <c r="T4" s="96" t="s">
        <v>7</v>
      </c>
      <c r="U4" s="12"/>
      <c r="V4" s="12"/>
      <c r="W4" s="313" t="s">
        <v>8</v>
      </c>
      <c r="X4" s="97"/>
      <c r="Y4" s="97"/>
      <c r="Z4" s="311" t="s">
        <v>9</v>
      </c>
      <c r="AA4" s="96" t="s">
        <v>7</v>
      </c>
      <c r="AB4" s="12"/>
      <c r="AC4" s="12"/>
      <c r="AD4" s="313" t="s">
        <v>8</v>
      </c>
      <c r="AE4" s="97"/>
      <c r="AF4" s="97"/>
      <c r="AG4" s="311" t="s">
        <v>9</v>
      </c>
      <c r="AH4" s="96" t="s">
        <v>7</v>
      </c>
      <c r="AI4" s="12"/>
      <c r="AJ4" s="12"/>
      <c r="AK4" s="313" t="s">
        <v>8</v>
      </c>
      <c r="AL4" s="97"/>
      <c r="AM4" s="97"/>
      <c r="AN4" s="311" t="s">
        <v>9</v>
      </c>
      <c r="AO4" s="96" t="s">
        <v>7</v>
      </c>
      <c r="AP4" s="12"/>
      <c r="AQ4" s="12"/>
      <c r="AR4" s="313" t="s">
        <v>8</v>
      </c>
      <c r="AS4" s="97"/>
      <c r="AT4" s="97"/>
      <c r="AU4" s="311" t="s">
        <v>9</v>
      </c>
      <c r="AV4" s="96" t="s">
        <v>7</v>
      </c>
      <c r="AW4" s="12"/>
      <c r="AX4" s="12"/>
      <c r="AY4" s="313" t="s">
        <v>8</v>
      </c>
      <c r="AZ4" s="97"/>
      <c r="BA4" s="97"/>
      <c r="BB4" s="311" t="s">
        <v>9</v>
      </c>
      <c r="BC4" s="96" t="s">
        <v>7</v>
      </c>
      <c r="BD4" s="12"/>
      <c r="BE4" s="12"/>
      <c r="BF4" s="313" t="s">
        <v>8</v>
      </c>
      <c r="BG4" s="97"/>
      <c r="BH4" s="97"/>
      <c r="BI4" s="311" t="s">
        <v>9</v>
      </c>
      <c r="BJ4" s="96" t="s">
        <v>7</v>
      </c>
      <c r="BK4" s="12"/>
      <c r="BL4" s="12"/>
      <c r="BM4" s="313" t="s">
        <v>8</v>
      </c>
      <c r="BN4" s="97"/>
      <c r="BO4" s="97"/>
      <c r="BP4" s="311" t="s">
        <v>9</v>
      </c>
      <c r="BQ4" s="11" t="s">
        <v>7</v>
      </c>
      <c r="BR4" s="12"/>
      <c r="BS4" s="12"/>
      <c r="BT4" s="246" t="s">
        <v>8</v>
      </c>
      <c r="BU4" s="13"/>
      <c r="BV4" s="13"/>
      <c r="BW4" s="248" t="s">
        <v>9</v>
      </c>
      <c r="BX4" s="11" t="s">
        <v>7</v>
      </c>
      <c r="BY4" s="12"/>
      <c r="BZ4" s="12"/>
      <c r="CA4" s="246" t="s">
        <v>8</v>
      </c>
      <c r="CB4" s="13"/>
      <c r="CC4" s="13"/>
      <c r="CD4" s="248" t="s">
        <v>9</v>
      </c>
      <c r="CE4" s="11" t="s">
        <v>7</v>
      </c>
      <c r="CF4" s="12"/>
      <c r="CG4" s="12"/>
      <c r="CH4" s="246" t="s">
        <v>8</v>
      </c>
      <c r="CI4" s="13"/>
      <c r="CJ4" s="13"/>
      <c r="CK4" s="248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315" t="s">
        <v>10</v>
      </c>
      <c r="ER4" s="98"/>
      <c r="ES4" s="98"/>
      <c r="ET4" s="317" t="s">
        <v>11</v>
      </c>
      <c r="EU4" s="98"/>
      <c r="EV4" s="98"/>
      <c r="EW4" s="319" t="s">
        <v>12</v>
      </c>
      <c r="EX4" s="271"/>
      <c r="EY4" s="274"/>
      <c r="EZ4" s="253"/>
      <c r="FA4" s="256"/>
    </row>
    <row r="5" spans="1:158" ht="80.099999999999994" customHeight="1" thickTop="1" thickBot="1">
      <c r="A5" s="292"/>
      <c r="B5" s="233"/>
      <c r="C5" s="295"/>
      <c r="D5" s="18" t="s">
        <v>13</v>
      </c>
      <c r="E5" s="298"/>
      <c r="F5" s="99">
        <v>100</v>
      </c>
      <c r="G5" s="100"/>
      <c r="H5" s="101"/>
      <c r="I5" s="314"/>
      <c r="J5" s="102"/>
      <c r="K5" s="103"/>
      <c r="L5" s="312"/>
      <c r="M5" s="99">
        <v>100</v>
      </c>
      <c r="N5" s="25"/>
      <c r="O5" s="25"/>
      <c r="P5" s="314"/>
      <c r="Q5" s="104"/>
      <c r="R5" s="104"/>
      <c r="S5" s="312"/>
      <c r="T5" s="99">
        <v>100</v>
      </c>
      <c r="U5" s="25"/>
      <c r="V5" s="25"/>
      <c r="W5" s="314"/>
      <c r="X5" s="104"/>
      <c r="Y5" s="104"/>
      <c r="Z5" s="312"/>
      <c r="AA5" s="99">
        <v>100</v>
      </c>
      <c r="AB5" s="25"/>
      <c r="AC5" s="25"/>
      <c r="AD5" s="314"/>
      <c r="AE5" s="104"/>
      <c r="AF5" s="104"/>
      <c r="AG5" s="312"/>
      <c r="AH5" s="99">
        <v>100</v>
      </c>
      <c r="AI5" s="25"/>
      <c r="AJ5" s="25"/>
      <c r="AK5" s="314"/>
      <c r="AL5" s="104"/>
      <c r="AM5" s="104"/>
      <c r="AN5" s="312"/>
      <c r="AO5" s="99">
        <v>100</v>
      </c>
      <c r="AP5" s="25"/>
      <c r="AQ5" s="25"/>
      <c r="AR5" s="314"/>
      <c r="AS5" s="104"/>
      <c r="AT5" s="104"/>
      <c r="AU5" s="312"/>
      <c r="AV5" s="99">
        <v>100</v>
      </c>
      <c r="AW5" s="25"/>
      <c r="AX5" s="25"/>
      <c r="AY5" s="314"/>
      <c r="AZ5" s="104"/>
      <c r="BA5" s="104"/>
      <c r="BB5" s="312"/>
      <c r="BC5" s="99">
        <v>100</v>
      </c>
      <c r="BD5" s="25"/>
      <c r="BE5" s="25"/>
      <c r="BF5" s="314"/>
      <c r="BG5" s="104"/>
      <c r="BH5" s="104"/>
      <c r="BI5" s="312"/>
      <c r="BJ5" s="99">
        <v>100</v>
      </c>
      <c r="BK5" s="25"/>
      <c r="BL5" s="25"/>
      <c r="BM5" s="314"/>
      <c r="BN5" s="104"/>
      <c r="BO5" s="104"/>
      <c r="BP5" s="312"/>
      <c r="BQ5" s="24">
        <v>100</v>
      </c>
      <c r="BR5" s="25"/>
      <c r="BS5" s="25"/>
      <c r="BT5" s="247"/>
      <c r="BU5" s="26"/>
      <c r="BV5" s="26"/>
      <c r="BW5" s="280"/>
      <c r="BX5" s="24">
        <v>100</v>
      </c>
      <c r="BY5" s="25"/>
      <c r="BZ5" s="25"/>
      <c r="CA5" s="247"/>
      <c r="CB5" s="26"/>
      <c r="CC5" s="26"/>
      <c r="CD5" s="249"/>
      <c r="CE5" s="24">
        <v>100</v>
      </c>
      <c r="CF5" s="25"/>
      <c r="CG5" s="25"/>
      <c r="CH5" s="247"/>
      <c r="CI5" s="26"/>
      <c r="CJ5" s="26"/>
      <c r="CK5" s="249"/>
      <c r="CL5" s="24">
        <v>100</v>
      </c>
      <c r="CM5" s="25"/>
      <c r="CN5" s="25"/>
      <c r="CO5" s="247"/>
      <c r="CP5" s="26"/>
      <c r="CQ5" s="26"/>
      <c r="CR5" s="249"/>
      <c r="CS5" s="24">
        <v>100</v>
      </c>
      <c r="CT5" s="25"/>
      <c r="CU5" s="25"/>
      <c r="CV5" s="247"/>
      <c r="CW5" s="26"/>
      <c r="CX5" s="26"/>
      <c r="CY5" s="249"/>
      <c r="CZ5" s="24">
        <v>100</v>
      </c>
      <c r="DA5" s="25"/>
      <c r="DB5" s="25"/>
      <c r="DC5" s="247"/>
      <c r="DD5" s="26"/>
      <c r="DE5" s="26"/>
      <c r="DF5" s="249"/>
      <c r="DG5" s="24">
        <v>100</v>
      </c>
      <c r="DH5" s="25"/>
      <c r="DI5" s="25"/>
      <c r="DJ5" s="247"/>
      <c r="DK5" s="26"/>
      <c r="DL5" s="26"/>
      <c r="DM5" s="249"/>
      <c r="DN5" s="24">
        <v>100</v>
      </c>
      <c r="DO5" s="25"/>
      <c r="DP5" s="25"/>
      <c r="DQ5" s="247"/>
      <c r="DR5" s="26"/>
      <c r="DS5" s="26"/>
      <c r="DT5" s="249"/>
      <c r="DU5" s="24">
        <v>100</v>
      </c>
      <c r="DV5" s="25"/>
      <c r="DW5" s="25"/>
      <c r="DX5" s="247"/>
      <c r="DY5" s="26"/>
      <c r="DZ5" s="26"/>
      <c r="EA5" s="249"/>
      <c r="EB5" s="24">
        <v>100</v>
      </c>
      <c r="EC5" s="25"/>
      <c r="ED5" s="25"/>
      <c r="EE5" s="247"/>
      <c r="EF5" s="26"/>
      <c r="EG5" s="26"/>
      <c r="EH5" s="249"/>
      <c r="EI5" s="24">
        <v>100</v>
      </c>
      <c r="EJ5" s="27"/>
      <c r="EK5" s="27"/>
      <c r="EL5" s="251"/>
      <c r="EM5" s="28"/>
      <c r="EN5" s="28"/>
      <c r="EO5" s="282"/>
      <c r="EP5" s="29">
        <v>100</v>
      </c>
      <c r="EQ5" s="316"/>
      <c r="ER5" s="105"/>
      <c r="ES5" s="105"/>
      <c r="ET5" s="318"/>
      <c r="EU5" s="105"/>
      <c r="EV5" s="105"/>
      <c r="EW5" s="320"/>
      <c r="EX5" s="272"/>
      <c r="EY5" s="275"/>
      <c r="EZ5" s="254"/>
      <c r="FA5" s="257"/>
    </row>
    <row r="6" spans="1:158" ht="75" customHeight="1" thickTop="1">
      <c r="A6" s="31">
        <v>1</v>
      </c>
      <c r="B6" s="130" t="s">
        <v>19</v>
      </c>
      <c r="C6" s="126">
        <v>17202002</v>
      </c>
      <c r="D6" s="127" t="s">
        <v>20</v>
      </c>
      <c r="E6" s="153" t="s">
        <v>21</v>
      </c>
      <c r="F6" s="139" t="s">
        <v>108</v>
      </c>
      <c r="G6" s="140">
        <f t="shared" ref="G6:G25" si="0">IF(F6=0,0,IF(F6&lt;40,0,IF(F6&lt;50,1,IF(F6&lt;55,1.333,IF(F6&lt;60,1.666,IF(F6&lt;65,2,IF(F6&lt;70,2.333,IF(F6&gt;=70,0))))))))</f>
        <v>0</v>
      </c>
      <c r="H6" s="140" t="b">
        <f t="shared" ref="H6:H25" si="1">IF(F6=0,0,IF(F6&lt;70,0,IF(F6&lt;75,2.666,IF(F6&lt;80,3,IF(F6&lt;85,3.333,IF(F6&lt;90,3.666,IF(F6&lt;=100,4)))))))</f>
        <v>0</v>
      </c>
      <c r="I6" s="141" t="b">
        <f t="shared" ref="I6:I25" si="2">IF(G6=0,H6,G6)</f>
        <v>0</v>
      </c>
      <c r="J6" s="140">
        <f t="shared" ref="J6:J25" si="3">IF(F6=0,0,IF(F6&lt;40,"F",IF(F6&lt;50,"D",IF(F6&lt;55,"D+",IF(F6&lt;60,"C-",IF(F6&lt;65,"C",IF(F6&lt;70,"C+",IF(F6&gt;=70,0))))))))</f>
        <v>0</v>
      </c>
      <c r="K6" s="140" t="b">
        <f t="shared" ref="K6:K25" si="4">IF(F6=0,0,IF(F6&lt;70,0,IF(F6&lt;75,"B-",IF(F6&lt;80,"B",IF(F6&lt;85,"B+",IF(F6&lt;90,"A-",IF(F6&lt;=100,"A")))))))</f>
        <v>0</v>
      </c>
      <c r="L6" s="142" t="b">
        <f t="shared" ref="L6:L25" si="5">IF(J6=0,K6,J6)</f>
        <v>0</v>
      </c>
      <c r="M6" s="139">
        <v>40</v>
      </c>
      <c r="N6" s="140">
        <f t="shared" ref="N6:N25" si="6">IF(M6=0,0,IF(M6&lt;40,0,IF(M6&lt;50,1,IF(M6&lt;55,1.333,IF(M6&lt;60,1.666,IF(M6&lt;65,2,IF(M6&lt;70,2.333,IF(M6&gt;=70,0))))))))</f>
        <v>1</v>
      </c>
      <c r="O6" s="140">
        <f t="shared" ref="O6:O25" si="7">IF(M6=0,0,IF(M6&lt;70,0,IF(M6&lt;75,2.666,IF(M6&lt;80,3,IF(M6&lt;85,3.333,IF(M6&lt;90,3.666,IF(M6&lt;=100,4)))))))</f>
        <v>0</v>
      </c>
      <c r="P6" s="141">
        <f t="shared" ref="P6:P25" si="8">IF(N6=0,O6,N6)</f>
        <v>1</v>
      </c>
      <c r="Q6" s="140" t="str">
        <f t="shared" ref="Q6:Q25" si="9">IF(M6=0,0,IF(M6&lt;40,"F",IF(M6&lt;50,"D",IF(M6&lt;55,"D+",IF(M6&lt;60,"C-",IF(M6&lt;65,"C",IF(M6&lt;70,"C+",IF(M6&gt;=70,0))))))))</f>
        <v>D</v>
      </c>
      <c r="R6" s="140">
        <f t="shared" ref="R6:R25" si="10">IF(M6=0,0,IF(M6&lt;70,0,IF(M6&lt;75,"B-",IF(M6&lt;80,"B",IF(M6&lt;85,"B+",IF(M6&lt;90,"A-",IF(M6&lt;=100,"A")))))))</f>
        <v>0</v>
      </c>
      <c r="S6" s="142" t="str">
        <f t="shared" ref="S6:S25" si="11">IF(Q6=0,R6,Q6)</f>
        <v>D</v>
      </c>
      <c r="T6" s="139" t="s">
        <v>108</v>
      </c>
      <c r="U6" s="140">
        <f t="shared" ref="U6:U25" si="12">IF(T6=0,0,IF(T6&lt;40,0,IF(T6&lt;50,1,IF(T6&lt;55,1.333,IF(T6&lt;60,1.666,IF(T6&lt;65,2,IF(T6&lt;70,2.333,IF(T6&gt;=70,0))))))))</f>
        <v>0</v>
      </c>
      <c r="V6" s="140" t="b">
        <f t="shared" ref="V6:V25" si="13">IF(T6=0,0,IF(T6&lt;70,0,IF(T6&lt;75,2.666,IF(T6&lt;80,3,IF(T6&lt;85,3.333,IF(T6&lt;90,3.666,IF(T6&lt;=100,4)))))))</f>
        <v>0</v>
      </c>
      <c r="W6" s="141" t="b">
        <f t="shared" ref="W6:W25" si="14">IF(U6=0,V6,U6)</f>
        <v>0</v>
      </c>
      <c r="X6" s="140">
        <f t="shared" ref="X6:X25" si="15">IF(T6=0,0,IF(T6&lt;40,"F",IF(T6&lt;50,"D",IF(T6&lt;55,"D+",IF(T6&lt;60,"C-",IF(T6&lt;65,"C",IF(T6&lt;70,"C+",IF(T6&gt;=70,0))))))))</f>
        <v>0</v>
      </c>
      <c r="Y6" s="140" t="b">
        <f t="shared" ref="Y6:Y25" si="16">IF(T6=0,0,IF(T6&lt;70,0,IF(T6&lt;75,"B-",IF(T6&lt;80,"B",IF(T6&lt;85,"B+",IF(T6&lt;90,"A-",IF(T6&lt;=100,"A")))))))</f>
        <v>0</v>
      </c>
      <c r="Z6" s="142" t="b">
        <f t="shared" ref="Z6:Z25" si="17">IF(X6=0,Y6,X6)</f>
        <v>0</v>
      </c>
      <c r="AA6" s="139" t="s">
        <v>108</v>
      </c>
      <c r="AB6" s="140">
        <f t="shared" ref="AB6:AB25" si="18">IF(AA6=0,0,IF(AA6&lt;40,0,IF(AA6&lt;50,1,IF(AA6&lt;55,1.333,IF(AA6&lt;60,1.666,IF(AA6&lt;65,2,IF(AA6&lt;70,2.333,IF(AA6&gt;=70,0))))))))</f>
        <v>0</v>
      </c>
      <c r="AC6" s="140" t="b">
        <f t="shared" ref="AC6:AC25" si="19">IF(AA6=0,0,IF(AA6&lt;70,0,IF(AA6&lt;75,2.666,IF(AA6&lt;80,3,IF(AA6&lt;85,3.333,IF(AA6&lt;90,3.666,IF(AA6&lt;=100,4)))))))</f>
        <v>0</v>
      </c>
      <c r="AD6" s="141" t="b">
        <f t="shared" ref="AD6:AD25" si="20">IF(AB6=0,AC6,AB6)</f>
        <v>0</v>
      </c>
      <c r="AE6" s="140">
        <f t="shared" ref="AE6:AE25" si="21">IF(AA6=0,0,IF(AA6&lt;40,"F",IF(AA6&lt;50,"D",IF(AA6&lt;55,"D+",IF(AA6&lt;60,"C-",IF(AA6&lt;65,"C",IF(AA6&lt;70,"C+",IF(AA6&gt;=70,0))))))))</f>
        <v>0</v>
      </c>
      <c r="AF6" s="140" t="b">
        <f t="shared" ref="AF6:AF25" si="22">IF(AA6=0,0,IF(AA6&lt;70,0,IF(AA6&lt;75,"B-",IF(AA6&lt;80,"B",IF(AA6&lt;85,"B+",IF(AA6&lt;90,"A-",IF(AA6&lt;=100,"A")))))))</f>
        <v>0</v>
      </c>
      <c r="AG6" s="142" t="b">
        <f t="shared" ref="AG6:AG25" si="23">IF(AE6=0,AF6,AE6)</f>
        <v>0</v>
      </c>
      <c r="AH6" s="139" t="s">
        <v>108</v>
      </c>
      <c r="AI6" s="140">
        <f t="shared" ref="AI6:AI25" si="24">IF(AH6=0,0,IF(AH6&lt;40,0,IF(AH6&lt;50,1,IF(AH6&lt;55,1.333,IF(AH6&lt;60,1.666,IF(AH6&lt;65,2,IF(AH6&lt;70,2.333,IF(AH6&gt;=70,0))))))))</f>
        <v>0</v>
      </c>
      <c r="AJ6" s="140" t="b">
        <f t="shared" ref="AJ6:AJ25" si="25">IF(AH6=0,0,IF(AH6&lt;70,0,IF(AH6&lt;75,2.666,IF(AH6&lt;80,3,IF(AH6&lt;85,3.333,IF(AH6&lt;90,3.666,IF(AH6&lt;=100,4)))))))</f>
        <v>0</v>
      </c>
      <c r="AK6" s="141" t="b">
        <f t="shared" ref="AK6:AK25" si="26">IF(AI6=0,AJ6,AI6)</f>
        <v>0</v>
      </c>
      <c r="AL6" s="37">
        <f t="shared" ref="AL6:AL25" si="27">IF(AH6=0,0,IF(AH6&lt;40,"F",IF(AH6&lt;50,"D",IF(AH6&lt;55,"D+",IF(AH6&lt;60,"C-",IF(AH6&lt;65,"C",IF(AH6&lt;70,"C+",IF(AH6&gt;=70,0))))))))</f>
        <v>0</v>
      </c>
      <c r="AM6" s="38" t="b">
        <f t="shared" ref="AM6:AM25" si="28">IF(AH6=0,0,IF(AH6&lt;70,0,IF(AH6&lt;75,"B-",IF(AH6&lt;80,"B",IF(AH6&lt;85,"B+",IF(AH6&lt;90,"A-",IF(AH6&lt;=100,"A")))))))</f>
        <v>0</v>
      </c>
      <c r="AN6" s="39" t="b">
        <f t="shared" ref="AN6:AN25" si="29">IF(AL6=0,AM6,AL6)</f>
        <v>0</v>
      </c>
      <c r="AO6" s="33"/>
      <c r="AP6" s="34">
        <f t="shared" ref="AP6:AP25" si="30">IF(AO6=0,0,IF(AO6&lt;40,0,IF(AO6&lt;50,1,IF(AO6&lt;55,1.333,IF(AO6&lt;60,1.666,IF(AO6&lt;65,2,IF(AO6&lt;70,2.333,IF(AO6&gt;=70,0))))))))</f>
        <v>0</v>
      </c>
      <c r="AQ6" s="35">
        <f t="shared" ref="AQ6:AQ25" si="31">IF(AO6=0,0,IF(AO6&lt;70,0,IF(AO6&lt;75,2.666,IF(AO6&lt;80,3,IF(AO6&lt;85,3.333,IF(AO6&lt;90,3.666,IF(AO6&lt;=100,4)))))))</f>
        <v>0</v>
      </c>
      <c r="AR6" s="36">
        <f t="shared" ref="AR6:AR25" si="32">IF(AP6=0,AQ6,AP6)</f>
        <v>0</v>
      </c>
      <c r="AS6" s="37">
        <f t="shared" ref="AS6:AS25" si="33">IF(AO6=0,0,IF(AO6&lt;40,"F",IF(AO6&lt;50,"D",IF(AO6&lt;55,"D+",IF(AO6&lt;60,"C-",IF(AO6&lt;65,"C",IF(AO6&lt;70,"C+",IF(AO6&gt;=70,0))))))))</f>
        <v>0</v>
      </c>
      <c r="AT6" s="38">
        <f t="shared" ref="AT6:AT25" si="34">IF(AO6=0,0,IF(AO6&lt;70,0,IF(AO6&lt;75,"B-",IF(AO6&lt;80,"B",IF(AO6&lt;85,"B+",IF(AO6&lt;90,"A-",IF(AO6&lt;=100,"A")))))))</f>
        <v>0</v>
      </c>
      <c r="AU6" s="39">
        <f t="shared" ref="AU6:AU25" si="35">IF(AS6=0,AT6,AS6)</f>
        <v>0</v>
      </c>
      <c r="AV6" s="33"/>
      <c r="AW6" s="34">
        <f t="shared" ref="AW6:AW25" si="36">IF(AV6=0,0,IF(AV6&lt;40,0,IF(AV6&lt;50,1,IF(AV6&lt;55,1.333,IF(AV6&lt;60,1.666,IF(AV6&lt;65,2,IF(AV6&lt;70,2.333,IF(AV6&gt;=70,0))))))))</f>
        <v>0</v>
      </c>
      <c r="AX6" s="35">
        <f t="shared" ref="AX6:AX25" si="37">IF(AV6=0,0,IF(AV6&lt;70,0,IF(AV6&lt;75,2.666,IF(AV6&lt;80,3,IF(AV6&lt;85,3.333,IF(AV6&lt;90,3.666,IF(AV6&lt;=100,4)))))))</f>
        <v>0</v>
      </c>
      <c r="AY6" s="36">
        <f t="shared" ref="AY6:AY25" si="38">IF(AW6=0,AX6,AW6)</f>
        <v>0</v>
      </c>
      <c r="AZ6" s="37">
        <f t="shared" ref="AZ6:AZ25" si="39">IF(AV6=0,0,IF(AV6&lt;40,"F",IF(AV6&lt;50,"D",IF(AV6&lt;55,"D+",IF(AV6&lt;60,"C-",IF(AV6&lt;65,"C",IF(AV6&lt;70,"C+",IF(AV6&gt;=70,0))))))))</f>
        <v>0</v>
      </c>
      <c r="BA6" s="38">
        <f t="shared" ref="BA6:BA25" si="40">IF(AV6=0,0,IF(AV6&lt;70,0,IF(AV6&lt;75,"B-",IF(AV6&lt;80,"B",IF(AV6&lt;85,"B+",IF(AV6&lt;90,"A-",IF(AV6&lt;=100,"A")))))))</f>
        <v>0</v>
      </c>
      <c r="BB6" s="39">
        <f t="shared" ref="BB6:BB25" si="41">IF(AZ6=0,BA6,AZ6)</f>
        <v>0</v>
      </c>
      <c r="BC6" s="33"/>
      <c r="BD6" s="34">
        <f t="shared" ref="BD6:BD25" si="42">IF(BC6=0,0,IF(BC6&lt;40,0,IF(BC6&lt;50,1,IF(BC6&lt;55,1.333,IF(BC6&lt;60,1.666,IF(BC6&lt;65,2,IF(BC6&lt;70,2.333,IF(BC6&gt;=70,0))))))))</f>
        <v>0</v>
      </c>
      <c r="BE6" s="35">
        <f t="shared" ref="BE6:BE25" si="43">IF(BC6=0,0,IF(BC6&lt;70,0,IF(BC6&lt;75,2.666,IF(BC6&lt;80,3,IF(BC6&lt;85,3.333,IF(BC6&lt;90,3.666,IF(BC6&lt;=100,4)))))))</f>
        <v>0</v>
      </c>
      <c r="BF6" s="36">
        <f t="shared" ref="BF6:BF25" si="44">IF(BD6=0,BE6,BD6)</f>
        <v>0</v>
      </c>
      <c r="BG6" s="37">
        <f t="shared" ref="BG6:BG25" si="45">IF(BC6=0,0,IF(BC6&lt;40,"F",IF(BC6&lt;50,"D",IF(BC6&lt;55,"D+",IF(BC6&lt;60,"C-",IF(BC6&lt;65,"C",IF(BC6&lt;70,"C+",IF(BC6&gt;=70,0))))))))</f>
        <v>0</v>
      </c>
      <c r="BH6" s="38">
        <f t="shared" ref="BH6:BH25" si="46">IF(BC6=0,0,IF(BC6&lt;70,0,IF(BC6&lt;75,"B-",IF(BC6&lt;80,"B",IF(BC6&lt;85,"B+",IF(BC6&lt;90,"A-",IF(BC6&lt;=100,"A")))))))</f>
        <v>0</v>
      </c>
      <c r="BI6" s="39">
        <f t="shared" ref="BI6:BI25" si="47">IF(BG6=0,BH6,BG6)</f>
        <v>0</v>
      </c>
      <c r="BJ6" s="33"/>
      <c r="BK6" s="34">
        <f t="shared" ref="BK6:BK25" si="48">IF(BJ6=0,0,IF(BJ6&lt;40,0,IF(BJ6&lt;50,1,IF(BJ6&lt;55,1.333,IF(BJ6&lt;60,1.666,IF(BJ6&lt;65,2,IF(BJ6&lt;70,2.333,IF(BJ6&gt;=70,0))))))))</f>
        <v>0</v>
      </c>
      <c r="BL6" s="35">
        <f t="shared" ref="BL6:BL25" si="49">IF(BJ6=0,0,IF(BJ6&lt;70,0,IF(BJ6&lt;75,2.666,IF(BJ6&lt;80,3,IF(BJ6&lt;85,3.333,IF(BJ6&lt;90,3.666,IF(BJ6&lt;=100,4)))))))</f>
        <v>0</v>
      </c>
      <c r="BM6" s="36">
        <f t="shared" ref="BM6:BM25" si="50">IF(BK6=0,BL6,BK6)</f>
        <v>0</v>
      </c>
      <c r="BN6" s="37">
        <f t="shared" ref="BN6:BN25" si="51">IF(BJ6=0,0,IF(BJ6&lt;40,"F",IF(BJ6&lt;50,"D",IF(BJ6&lt;55,"D+",IF(BJ6&lt;60,"C-",IF(BJ6&lt;65,"C",IF(BJ6&lt;70,"C+",IF(BJ6&gt;=70,0))))))))</f>
        <v>0</v>
      </c>
      <c r="BO6" s="38">
        <f t="shared" ref="BO6:BO25" si="52">IF(BJ6=0,0,IF(BJ6&lt;70,0,IF(BJ6&lt;75,"B-",IF(BJ6&lt;80,"B",IF(BJ6&lt;85,"B+",IF(BJ6&lt;90,"A-",IF(BJ6&lt;=100,"A")))))))</f>
        <v>0</v>
      </c>
      <c r="BP6" s="39">
        <f t="shared" ref="BP6:BP25" si="53">IF(BN6=0,BO6,BN6)</f>
        <v>0</v>
      </c>
      <c r="BQ6" s="33"/>
      <c r="BR6" s="34">
        <f t="shared" ref="BR6:BR25" si="54">IF(BQ6=0,0,IF(BQ6&lt;40,0,IF(BQ6&lt;50,1,IF(BQ6&lt;55,1.333,IF(BQ6&lt;60,1.666,IF(BQ6&lt;65,2,IF(BQ6&lt;70,2.333,IF(BQ6&gt;=70,0))))))))</f>
        <v>0</v>
      </c>
      <c r="BS6" s="35">
        <f t="shared" ref="BS6:BS25" si="55">IF(BQ6=0,0,IF(BQ6&lt;70,0,IF(BQ6&lt;75,2.666,IF(BQ6&lt;80,3,IF(BQ6&lt;85,3.333,IF(BQ6&lt;90,3.666,IF(BQ6&lt;=100,4)))))))</f>
        <v>0</v>
      </c>
      <c r="BT6" s="36">
        <f t="shared" ref="BT6:BT25" si="56">IF(BR6=0,BS6,BR6)</f>
        <v>0</v>
      </c>
      <c r="BU6" s="37">
        <f t="shared" ref="BU6:BU25" si="57">IF(BQ6=0,0,IF(BQ6&lt;40,"F",IF(BQ6&lt;50,"D",IF(BQ6&lt;55,"D+",IF(BQ6&lt;60,"C-",IF(BQ6&lt;65,"C",IF(BQ6&lt;70,"C+",IF(BQ6&gt;=70,0))))))))</f>
        <v>0</v>
      </c>
      <c r="BV6" s="38">
        <f t="shared" ref="BV6:BV25" si="58">IF(BQ6=0,0,IF(BQ6&lt;70,0,IF(BQ6&lt;75,"B-",IF(BQ6&lt;80,"B",IF(BQ6&lt;85,"B+",IF(BQ6&lt;90,"A-",IF(BQ6&lt;=100,"A")))))))</f>
        <v>0</v>
      </c>
      <c r="BW6" s="39">
        <f t="shared" ref="BW6:BW25" si="59">IF(BU6=0,BV6,BU6)</f>
        <v>0</v>
      </c>
      <c r="BX6" s="33"/>
      <c r="BY6" s="34">
        <f t="shared" ref="BY6:BY25" si="60">IF(BX6=0,0,IF(BX6&lt;40,0,IF(BX6&lt;50,1,IF(BX6&lt;55,1.333,IF(BX6&lt;60,1.666,IF(BX6&lt;65,2,IF(BX6&lt;70,2.333,IF(BX6&gt;=70,0))))))))</f>
        <v>0</v>
      </c>
      <c r="BZ6" s="35">
        <f t="shared" ref="BZ6:BZ25" si="61">IF(BX6=0,0,IF(BX6&lt;70,0,IF(BX6&lt;75,2.666,IF(BX6&lt;80,3,IF(BX6&lt;85,3.333,IF(BX6&lt;90,3.666,IF(BX6&lt;=100,4)))))))</f>
        <v>0</v>
      </c>
      <c r="CA6" s="36">
        <f t="shared" ref="CA6:CA25" si="62">IF(BY6=0,BZ6,BY6)</f>
        <v>0</v>
      </c>
      <c r="CB6" s="37">
        <f t="shared" ref="CB6:CB25" si="63">IF(BX6=0,0,IF(BX6&lt;40,"F",IF(BX6&lt;50,"D",IF(BX6&lt;55,"D+",IF(BX6&lt;60,"C-",IF(BX6&lt;65,"C",IF(BX6&lt;70,"C+",IF(BX6&gt;=70,0))))))))</f>
        <v>0</v>
      </c>
      <c r="CC6" s="38">
        <f t="shared" ref="CC6:CC25" si="64">IF(BX6=0,0,IF(BX6&lt;70,0,IF(BX6&lt;75,"B-",IF(BX6&lt;80,"B",IF(BX6&lt;85,"B+",IF(BX6&lt;90,"A-",IF(BX6&lt;=100,"A")))))))</f>
        <v>0</v>
      </c>
      <c r="CD6" s="39">
        <f t="shared" ref="CD6:CD25" si="65">IF(CB6=0,CC6,CB6)</f>
        <v>0</v>
      </c>
      <c r="CE6" s="33"/>
      <c r="CF6" s="34">
        <f t="shared" ref="CF6:CF25" si="66">IF(CE6=0,0,IF(CE6&lt;40,0,IF(CE6&lt;50,1,IF(CE6&lt;55,1.333,IF(CE6&lt;60,1.666,IF(CE6&lt;65,2,IF(CE6&lt;70,2.333,IF(CE6&gt;=70,0))))))))</f>
        <v>0</v>
      </c>
      <c r="CG6" s="35">
        <f t="shared" ref="CG6:CG25" si="67">IF(CE6=0,0,IF(CE6&lt;70,0,IF(CE6&lt;75,2.666,IF(CE6&lt;80,3,IF(CE6&lt;85,3.333,IF(CE6&lt;90,3.666,IF(CE6&lt;=100,4)))))))</f>
        <v>0</v>
      </c>
      <c r="CH6" s="36">
        <f t="shared" ref="CH6:CH25" si="68">IF(CF6=0,CG6,CF6)</f>
        <v>0</v>
      </c>
      <c r="CI6" s="37">
        <f t="shared" ref="CI6:CI25" si="69">IF(CE6=0,0,IF(CE6&lt;40,"F",IF(CE6&lt;50,"D",IF(CE6&lt;55,"D+",IF(CE6&lt;60,"C-",IF(CE6&lt;65,"C",IF(CE6&lt;70,"C+",IF(CE6&gt;=70,0))))))))</f>
        <v>0</v>
      </c>
      <c r="CJ6" s="38">
        <f t="shared" ref="CJ6:CJ25" si="70">IF(CE6=0,0,IF(CE6&lt;70,0,IF(CE6&lt;75,"B-",IF(CE6&lt;80,"B",IF(CE6&lt;85,"B+",IF(CE6&lt;90,"A-",IF(CE6&lt;=100,"A")))))))</f>
        <v>0</v>
      </c>
      <c r="CK6" s="39">
        <f t="shared" ref="CK6:CK25" si="71">IF(CI6=0,CJ6,CI6)</f>
        <v>0</v>
      </c>
      <c r="CL6" s="33"/>
      <c r="CM6" s="34">
        <f t="shared" ref="CM6:CM25" si="72">IF(CL6=0,0,IF(CL6&lt;40,0,IF(CL6&lt;50,1,IF(CL6&lt;55,1.333,IF(CL6&lt;60,1.666,IF(CL6&lt;65,2,IF(CL6&lt;70,2.333,IF(CL6&gt;=70,0))))))))</f>
        <v>0</v>
      </c>
      <c r="CN6" s="35">
        <f t="shared" ref="CN6:CN25" si="73">IF(CL6=0,0,IF(CL6&lt;70,0,IF(CL6&lt;75,2.666,IF(CL6&lt;80,3,IF(CL6&lt;85,3.333,IF(CL6&lt;90,3.666,IF(CL6&lt;=100,4)))))))</f>
        <v>0</v>
      </c>
      <c r="CO6" s="36">
        <f t="shared" ref="CO6:CO25" si="74">IF(CM6=0,CN6,CM6)</f>
        <v>0</v>
      </c>
      <c r="CP6" s="37">
        <f t="shared" ref="CP6:CP25" si="75">IF(CL6=0,0,IF(CL6&lt;40,"F",IF(CL6&lt;50,"D",IF(CL6&lt;55,"D+",IF(CL6&lt;60,"C-",IF(CL6&lt;65,"C",IF(CL6&lt;70,"C+",IF(CL6&gt;=70,0))))))))</f>
        <v>0</v>
      </c>
      <c r="CQ6" s="38">
        <f t="shared" ref="CQ6:CQ25" si="76">IF(CL6=0,0,IF(CL6&lt;70,0,IF(CL6&lt;75,"B-",IF(CL6&lt;80,"B",IF(CL6&lt;85,"B+",IF(CL6&lt;90,"A-",IF(CL6&lt;=100,"A")))))))</f>
        <v>0</v>
      </c>
      <c r="CR6" s="39">
        <f t="shared" ref="CR6:CR25" si="77">IF(CP6=0,CQ6,CP6)</f>
        <v>0</v>
      </c>
      <c r="CS6" s="33"/>
      <c r="CT6" s="34">
        <f t="shared" ref="CT6:CT25" si="78">IF(CS6=0,0,IF(CS6&lt;40,0,IF(CS6&lt;50,1,IF(CS6&lt;55,1.333,IF(CS6&lt;60,1.666,IF(CS6&lt;65,2,IF(CS6&lt;70,2.333,IF(CS6&gt;=70,0))))))))</f>
        <v>0</v>
      </c>
      <c r="CU6" s="35">
        <f t="shared" ref="CU6:CU25" si="79">IF(CS6=0,0,IF(CS6&lt;70,0,IF(CS6&lt;75,2.666,IF(CS6&lt;80,3,IF(CS6&lt;85,3.333,IF(CS6&lt;90,3.666,IF(CS6&lt;=100,4)))))))</f>
        <v>0</v>
      </c>
      <c r="CV6" s="36">
        <f t="shared" ref="CV6:CV25" si="80">IF(CT6=0,CU6,CT6)</f>
        <v>0</v>
      </c>
      <c r="CW6" s="37">
        <f t="shared" ref="CW6:CW25" si="81">IF(CS6=0,0,IF(CS6&lt;40,"F",IF(CS6&lt;50,"D",IF(CS6&lt;55,"D+",IF(CS6&lt;60,"C-",IF(CS6&lt;65,"C",IF(CS6&lt;70,"C+",IF(CS6&gt;=70,0))))))))</f>
        <v>0</v>
      </c>
      <c r="CX6" s="38">
        <f t="shared" ref="CX6:CX25" si="82">IF(CS6=0,0,IF(CS6&lt;70,0,IF(CS6&lt;75,"B-",IF(CS6&lt;80,"B",IF(CS6&lt;85,"B+",IF(CS6&lt;90,"A-",IF(CS6&lt;=100,"A")))))))</f>
        <v>0</v>
      </c>
      <c r="CY6" s="39">
        <f t="shared" ref="CY6:CY25" si="83">IF(CW6=0,CX6,CW6)</f>
        <v>0</v>
      </c>
      <c r="CZ6" s="33"/>
      <c r="DA6" s="34">
        <f t="shared" ref="DA6:DA25" si="84">IF(CZ6=0,0,IF(CZ6&lt;40,0,IF(CZ6&lt;50,1,IF(CZ6&lt;55,1.333,IF(CZ6&lt;60,1.666,IF(CZ6&lt;65,2,IF(CZ6&lt;70,2.333,IF(CZ6&gt;=70,0))))))))</f>
        <v>0</v>
      </c>
      <c r="DB6" s="35">
        <f t="shared" ref="DB6:DB25" si="85">IF(CZ6=0,0,IF(CZ6&lt;70,0,IF(CZ6&lt;75,2.666,IF(CZ6&lt;80,3,IF(CZ6&lt;85,3.333,IF(CZ6&lt;90,3.666,IF(CZ6&lt;=100,4)))))))</f>
        <v>0</v>
      </c>
      <c r="DC6" s="36">
        <f t="shared" ref="DC6:DC25" si="86">IF(DA6=0,DB6,DA6)</f>
        <v>0</v>
      </c>
      <c r="DD6" s="37">
        <f t="shared" ref="DD6:DD25" si="87">IF(CZ6=0,0,IF(CZ6&lt;40,"F",IF(CZ6&lt;50,"D",IF(CZ6&lt;55,"D+",IF(CZ6&lt;60,"C-",IF(CZ6&lt;65,"C",IF(CZ6&lt;70,"C+",IF(CZ6&gt;=70,0))))))))</f>
        <v>0</v>
      </c>
      <c r="DE6" s="38">
        <f t="shared" ref="DE6:DE25" si="88">IF(CZ6=0,0,IF(CZ6&lt;70,0,IF(CZ6&lt;75,"B-",IF(CZ6&lt;80,"B",IF(CZ6&lt;85,"B+",IF(CZ6&lt;90,"A-",IF(CZ6&lt;=100,"A")))))))</f>
        <v>0</v>
      </c>
      <c r="DF6" s="39">
        <f t="shared" ref="DF6:DF25" si="89">IF(DD6=0,DE6,DD6)</f>
        <v>0</v>
      </c>
      <c r="DG6" s="33"/>
      <c r="DH6" s="34">
        <f t="shared" ref="DH6:DH25" si="90">IF(DG6=0,0,IF(DG6&lt;40,0,IF(DG6&lt;50,1,IF(DG6&lt;55,1.333,IF(DG6&lt;60,1.666,IF(DG6&lt;65,2,IF(DG6&lt;70,2.333,IF(DG6&gt;=70,0))))))))</f>
        <v>0</v>
      </c>
      <c r="DI6" s="35">
        <f t="shared" ref="DI6:DI25" si="91">IF(DG6=0,0,IF(DG6&lt;70,0,IF(DG6&lt;75,2.666,IF(DG6&lt;80,3,IF(DG6&lt;85,3.333,IF(DG6&lt;90,3.666,IF(DG6&lt;=100,4)))))))</f>
        <v>0</v>
      </c>
      <c r="DJ6" s="36">
        <f t="shared" ref="DJ6:DJ25" si="92">IF(DH6=0,DI6,DH6)</f>
        <v>0</v>
      </c>
      <c r="DK6" s="37">
        <f t="shared" ref="DK6:DK25" si="93">IF(DG6=0,0,IF(DG6&lt;40,"F",IF(DG6&lt;50,"D",IF(DG6&lt;55,"D+",IF(DG6&lt;60,"C-",IF(DG6&lt;65,"C",IF(DG6&lt;70,"C+",IF(DG6&gt;=70,0))))))))</f>
        <v>0</v>
      </c>
      <c r="DL6" s="38">
        <f t="shared" ref="DL6:DL25" si="94">IF(DG6=0,0,IF(DG6&lt;70,0,IF(DG6&lt;75,"B-",IF(DG6&lt;80,"B",IF(DG6&lt;85,"B+",IF(DG6&lt;90,"A-",IF(DG6&lt;=100,"A")))))))</f>
        <v>0</v>
      </c>
      <c r="DM6" s="39">
        <f t="shared" ref="DM6:DM25" si="95">IF(DK6=0,DL6,DK6)</f>
        <v>0</v>
      </c>
      <c r="DN6" s="33"/>
      <c r="DO6" s="34">
        <f t="shared" ref="DO6:DO25" si="96">IF(DN6=0,0,IF(DN6&lt;40,0,IF(DN6&lt;50,1,IF(DN6&lt;55,1.333,IF(DN6&lt;60,1.666,IF(DN6&lt;65,2,IF(DN6&lt;70,2.333,IF(DN6&gt;=70,0))))))))</f>
        <v>0</v>
      </c>
      <c r="DP6" s="35">
        <f t="shared" ref="DP6:DP25" si="97">IF(DN6=0,0,IF(DN6&lt;70,0,IF(DN6&lt;75,2.666,IF(DN6&lt;80,3,IF(DN6&lt;85,3.333,IF(DN6&lt;90,3.666,IF(DN6&lt;=100,4)))))))</f>
        <v>0</v>
      </c>
      <c r="DQ6" s="36">
        <f t="shared" ref="DQ6:DQ25" si="98">IF(DO6=0,DP6,DO6)</f>
        <v>0</v>
      </c>
      <c r="DR6" s="37">
        <f t="shared" ref="DR6:DR25" si="99">IF(DN6=0,0,IF(DN6&lt;40,"F",IF(DN6&lt;50,"D",IF(DN6&lt;55,"D+",IF(DN6&lt;60,"C-",IF(DN6&lt;65,"C",IF(DN6&lt;70,"C+",IF(DN6&gt;=70,0))))))))</f>
        <v>0</v>
      </c>
      <c r="DS6" s="38">
        <f t="shared" ref="DS6:DS25" si="100">IF(DN6=0,0,IF(DN6&lt;70,0,IF(DN6&lt;75,"B-",IF(DN6&lt;80,"B",IF(DN6&lt;85,"B+",IF(DN6&lt;90,"A-",IF(DN6&lt;=100,"A")))))))</f>
        <v>0</v>
      </c>
      <c r="DT6" s="39">
        <f t="shared" ref="DT6:DT25" si="101">IF(DR6=0,DS6,DR6)</f>
        <v>0</v>
      </c>
      <c r="DU6" s="33"/>
      <c r="DV6" s="34">
        <f t="shared" ref="DV6:DV25" si="102">IF(DU6=0,0,IF(DU6&lt;40,0,IF(DU6&lt;50,1,IF(DU6&lt;55,1.333,IF(DU6&lt;60,1.666,IF(DU6&lt;65,2,IF(DU6&lt;70,2.333,IF(DU6&gt;=70,0))))))))</f>
        <v>0</v>
      </c>
      <c r="DW6" s="35">
        <f t="shared" ref="DW6:DW25" si="103">IF(DU6=0,0,IF(DU6&lt;70,0,IF(DU6&lt;75,2.666,IF(DU6&lt;80,3,IF(DU6&lt;85,3.333,IF(DU6&lt;90,3.666,IF(DU6&lt;=100,4)))))))</f>
        <v>0</v>
      </c>
      <c r="DX6" s="36">
        <f t="shared" ref="DX6:DX25" si="104">IF(DV6=0,DW6,DV6)</f>
        <v>0</v>
      </c>
      <c r="DY6" s="37">
        <f t="shared" ref="DY6:DY25" si="105">IF(DU6=0,0,IF(DU6&lt;40,"F",IF(DU6&lt;50,"D",IF(DU6&lt;55,"D+",IF(DU6&lt;60,"C-",IF(DU6&lt;65,"C",IF(DU6&lt;70,"C+",IF(DU6&gt;=70,0))))))))</f>
        <v>0</v>
      </c>
      <c r="DZ6" s="38">
        <f t="shared" ref="DZ6:DZ25" si="106">IF(DU6=0,0,IF(DU6&lt;70,0,IF(DU6&lt;75,"B-",IF(DU6&lt;80,"B",IF(DU6&lt;85,"B+",IF(DU6&lt;90,"A-",IF(DU6&lt;=100,"A")))))))</f>
        <v>0</v>
      </c>
      <c r="EA6" s="39">
        <f t="shared" ref="EA6:EA25" si="107">IF(DY6=0,DZ6,DY6)</f>
        <v>0</v>
      </c>
      <c r="EB6" s="33"/>
      <c r="EC6" s="34">
        <f t="shared" ref="EC6:EC25" si="108">IF(EB6=0,0,IF(EB6&lt;40,0,IF(EB6&lt;50,1,IF(EB6&lt;55,1.333,IF(EB6&lt;60,1.666,IF(EB6&lt;65,2,IF(EB6&lt;70,2.333,IF(EB6&gt;=70,0))))))))</f>
        <v>0</v>
      </c>
      <c r="ED6" s="35">
        <f t="shared" ref="ED6:ED25" si="109">IF(EB6=0,0,IF(EB6&lt;70,0,IF(EB6&lt;75,2.666,IF(EB6&lt;80,3,IF(EB6&lt;85,3.333,IF(EB6&lt;90,3.666,IF(EB6&lt;=100,4)))))))</f>
        <v>0</v>
      </c>
      <c r="EE6" s="36">
        <f t="shared" ref="EE6:EE25" si="110">IF(EC6=0,ED6,EC6)</f>
        <v>0</v>
      </c>
      <c r="EF6" s="37">
        <f t="shared" ref="EF6:EF25" si="111">IF(EB6=0,0,IF(EB6&lt;40,"F",IF(EB6&lt;50,"D",IF(EB6&lt;55,"D+",IF(EB6&lt;60,"C-",IF(EB6&lt;65,"C",IF(EB6&lt;70,"C+",IF(EB6&gt;=70,0))))))))</f>
        <v>0</v>
      </c>
      <c r="EG6" s="38">
        <f t="shared" ref="EG6:EG25" si="112">IF(EB6=0,0,IF(EB6&lt;70,0,IF(EB6&lt;75,"B-",IF(EB6&lt;80,"B",IF(EB6&lt;85,"B+",IF(EB6&lt;90,"A-",IF(EB6&lt;=100,"A")))))))</f>
        <v>0</v>
      </c>
      <c r="EH6" s="39"/>
      <c r="EI6" s="33"/>
      <c r="EJ6" s="34">
        <f t="shared" ref="EJ6:EJ25" si="113">IF(EI6=0,0,IF(EI6&lt;40,0,IF(EI6&lt;50,1,IF(EI6&lt;55,1.333,IF(EI6&lt;60,1.666,IF(EI6&lt;65,2,IF(EI6&lt;70,2.333,IF(EI6&gt;=70,0))))))))</f>
        <v>0</v>
      </c>
      <c r="EK6" s="35">
        <f t="shared" ref="EK6:EK25" si="114">IF(EI6=0,0,IF(EI6&lt;70,0,IF(EI6&lt;75,2.666,IF(EI6&lt;80,3,IF(EI6&lt;85,3.333,IF(EI6&lt;90,3.666,IF(EI6&lt;=100,4)))))))</f>
        <v>0</v>
      </c>
      <c r="EL6" s="36">
        <f t="shared" ref="EL6:EL25" si="115">IF(EJ6=0,EK6,EJ6)</f>
        <v>0</v>
      </c>
      <c r="EM6" s="37">
        <f t="shared" ref="EM6:EM25" si="116">IF(EI6=0,0,IF(EI6&lt;40,"F",IF(EI6&lt;50,"D",IF(EI6&lt;55,"D+",IF(EI6&lt;60,"C-",IF(EI6&lt;65,"C",IF(EI6&lt;70,"C+",IF(EI6&gt;=70,0))))))))</f>
        <v>0</v>
      </c>
      <c r="EN6" s="38">
        <f t="shared" ref="EN6:EN25" si="117">IF(EI6=0,0,IF(EI6&lt;70,0,IF(EI6&lt;75,"B-",IF(EI6&lt;80,"B",IF(EI6&lt;85,"B+",IF(EI6&lt;90,"A-",IF(EI6&lt;=100,"A")))))))</f>
        <v>0</v>
      </c>
      <c r="EO6" s="39">
        <f t="shared" ref="EO6:EO25" si="118">IF(EM6=0,EN6,EM6)</f>
        <v>0</v>
      </c>
      <c r="EP6" s="40"/>
      <c r="EQ6" s="41">
        <f t="shared" ref="EQ6:EQ25" si="119">I6+P6+W6+AD6+AK6+AR6+AY6+BF6+BM6+BT6+CA6+CH6+CO6+CV6+DC6+DJ6+DQ6+DX6+EE6+EL6</f>
        <v>1</v>
      </c>
      <c r="ER6" s="42">
        <f t="shared" ref="ER6:ER25" si="120">COUNT(F6,M6,T6,AA6,AH6,AO6,AV6,BC6,BJ6,BQ6,BX6,CE6,CL6,CS6,CZ6,DG6,DN6,DU6,EB6,EI6)*3</f>
        <v>3</v>
      </c>
      <c r="ES6" s="43">
        <f t="shared" ref="ES6:ES25" si="121">I6*3+P6*3+W6*3+AD6*3+AK6*3+AR6*3+AY6*3+BF6*3+BM6*3+BT6*3+CA6*3+CH6*3+CO6*3+CV6*3+DC6*3+DJ6*3+DQ6*3+DX6*3+EE6*3+EL6*3</f>
        <v>3</v>
      </c>
      <c r="ET6" s="44">
        <f t="shared" ref="ET6:ET25" si="122">IF((ES6=0),0,(ROUND((ES6/ER6),3)))</f>
        <v>1</v>
      </c>
      <c r="EU6" s="45" t="str">
        <f t="shared" ref="EU6:EU25" si="123">IF(ER6=0,0,IF(ET6&lt;=0,"F",IF(ET6&lt;1,"F",IF(ET6&lt;1.333,"D",IF(ET6&lt;1.666,"D+",IF(ET6&lt;2,"C-",IF(ET6&lt;2.333,"C",IF(ET6&gt;=2.333,0))))))))</f>
        <v>D</v>
      </c>
      <c r="EV6" s="45">
        <f t="shared" ref="EV6:EV25" si="124">IF(ER6=0,0,IF(ET6&lt;2.333,0,IF(ET6&lt;2.666,"C+",IF(ET6&lt;3,"B-",IF(ET6&lt;3.333,"B",IF(ET6&lt;3.666,"B+",IF(ET6&lt;4,"A-",IF(ET6=4,"A"))))))))</f>
        <v>0</v>
      </c>
      <c r="EW6" s="46" t="str">
        <f t="shared" ref="EW6:EW25" si="125">IF((ER6=0),0,IF(EU6=0,EV6,EU6))</f>
        <v>D</v>
      </c>
      <c r="EX6" s="47"/>
      <c r="EY6" s="48"/>
      <c r="EZ6" s="49"/>
      <c r="FA6" s="50"/>
    </row>
    <row r="7" spans="1:158" ht="75" customHeight="1">
      <c r="A7" s="51">
        <v>2</v>
      </c>
      <c r="B7" s="131" t="s">
        <v>19</v>
      </c>
      <c r="C7" s="128">
        <v>17202003</v>
      </c>
      <c r="D7" s="129" t="s">
        <v>22</v>
      </c>
      <c r="E7" s="154" t="s">
        <v>23</v>
      </c>
      <c r="F7" s="216">
        <v>80</v>
      </c>
      <c r="G7" s="217">
        <f t="shared" si="0"/>
        <v>0</v>
      </c>
      <c r="H7" s="217">
        <f t="shared" si="1"/>
        <v>3.3330000000000002</v>
      </c>
      <c r="I7" s="218">
        <f t="shared" si="2"/>
        <v>3.3330000000000002</v>
      </c>
      <c r="J7" s="217">
        <f t="shared" si="3"/>
        <v>0</v>
      </c>
      <c r="K7" s="217" t="str">
        <f t="shared" si="4"/>
        <v>B+</v>
      </c>
      <c r="L7" s="219" t="str">
        <f t="shared" si="5"/>
        <v>B+</v>
      </c>
      <c r="M7" s="216">
        <v>60</v>
      </c>
      <c r="N7" s="217">
        <f t="shared" si="6"/>
        <v>2</v>
      </c>
      <c r="O7" s="217">
        <f t="shared" si="7"/>
        <v>0</v>
      </c>
      <c r="P7" s="218">
        <f t="shared" si="8"/>
        <v>2</v>
      </c>
      <c r="Q7" s="217" t="str">
        <f t="shared" si="9"/>
        <v>C</v>
      </c>
      <c r="R7" s="217">
        <f t="shared" si="10"/>
        <v>0</v>
      </c>
      <c r="S7" s="219" t="str">
        <f t="shared" si="11"/>
        <v>C</v>
      </c>
      <c r="T7" s="216">
        <v>90</v>
      </c>
      <c r="U7" s="217">
        <f t="shared" si="12"/>
        <v>0</v>
      </c>
      <c r="V7" s="217">
        <f t="shared" si="13"/>
        <v>4</v>
      </c>
      <c r="W7" s="218">
        <f t="shared" si="14"/>
        <v>4</v>
      </c>
      <c r="X7" s="217">
        <f t="shared" si="15"/>
        <v>0</v>
      </c>
      <c r="Y7" s="217" t="str">
        <f t="shared" si="16"/>
        <v>A</v>
      </c>
      <c r="Z7" s="219" t="str">
        <f t="shared" si="17"/>
        <v>A</v>
      </c>
      <c r="AA7" s="216">
        <v>94</v>
      </c>
      <c r="AB7" s="217">
        <f t="shared" si="18"/>
        <v>0</v>
      </c>
      <c r="AC7" s="217">
        <f t="shared" si="19"/>
        <v>4</v>
      </c>
      <c r="AD7" s="218">
        <f t="shared" si="20"/>
        <v>4</v>
      </c>
      <c r="AE7" s="217">
        <f t="shared" si="21"/>
        <v>0</v>
      </c>
      <c r="AF7" s="217" t="str">
        <f t="shared" si="22"/>
        <v>A</v>
      </c>
      <c r="AG7" s="219" t="str">
        <f t="shared" si="23"/>
        <v>A</v>
      </c>
      <c r="AH7" s="216">
        <v>75</v>
      </c>
      <c r="AI7" s="217">
        <f t="shared" si="24"/>
        <v>0</v>
      </c>
      <c r="AJ7" s="217">
        <f t="shared" si="25"/>
        <v>3</v>
      </c>
      <c r="AK7" s="218">
        <f t="shared" si="26"/>
        <v>3</v>
      </c>
      <c r="AL7" s="60">
        <f t="shared" si="27"/>
        <v>0</v>
      </c>
      <c r="AM7" s="61" t="str">
        <f t="shared" si="28"/>
        <v>B</v>
      </c>
      <c r="AN7" s="62" t="str">
        <f t="shared" si="29"/>
        <v>B</v>
      </c>
      <c r="AO7" s="56"/>
      <c r="AP7" s="57">
        <f t="shared" si="30"/>
        <v>0</v>
      </c>
      <c r="AQ7" s="58">
        <f t="shared" si="31"/>
        <v>0</v>
      </c>
      <c r="AR7" s="59">
        <f t="shared" si="32"/>
        <v>0</v>
      </c>
      <c r="AS7" s="60">
        <f t="shared" si="33"/>
        <v>0</v>
      </c>
      <c r="AT7" s="61">
        <f t="shared" si="34"/>
        <v>0</v>
      </c>
      <c r="AU7" s="62">
        <f t="shared" si="35"/>
        <v>0</v>
      </c>
      <c r="AV7" s="56"/>
      <c r="AW7" s="57">
        <f t="shared" si="36"/>
        <v>0</v>
      </c>
      <c r="AX7" s="58">
        <f t="shared" si="37"/>
        <v>0</v>
      </c>
      <c r="AY7" s="59">
        <f t="shared" si="38"/>
        <v>0</v>
      </c>
      <c r="AZ7" s="60">
        <f t="shared" si="39"/>
        <v>0</v>
      </c>
      <c r="BA7" s="61">
        <f t="shared" si="40"/>
        <v>0</v>
      </c>
      <c r="BB7" s="62">
        <f t="shared" si="41"/>
        <v>0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16.332999999999998</v>
      </c>
      <c r="ER7" s="45">
        <f t="shared" si="120"/>
        <v>15</v>
      </c>
      <c r="ES7" s="65">
        <f t="shared" si="121"/>
        <v>48.999000000000002</v>
      </c>
      <c r="ET7" s="66">
        <f t="shared" si="122"/>
        <v>3.2669999999999999</v>
      </c>
      <c r="EU7" s="45">
        <f t="shared" si="123"/>
        <v>0</v>
      </c>
      <c r="EV7" s="45" t="str">
        <f t="shared" si="124"/>
        <v>B</v>
      </c>
      <c r="EW7" s="46" t="str">
        <f t="shared" si="125"/>
        <v>B</v>
      </c>
      <c r="EX7" s="67"/>
      <c r="EY7" s="68"/>
      <c r="EZ7" s="69"/>
      <c r="FA7" s="50"/>
      <c r="FB7" s="70"/>
    </row>
    <row r="8" spans="1:158" ht="75" customHeight="1">
      <c r="A8" s="51">
        <v>3</v>
      </c>
      <c r="B8" s="131" t="s">
        <v>19</v>
      </c>
      <c r="C8" s="128">
        <v>17202004</v>
      </c>
      <c r="D8" s="129" t="s">
        <v>24</v>
      </c>
      <c r="E8" s="154" t="s">
        <v>23</v>
      </c>
      <c r="F8" s="216" t="s">
        <v>108</v>
      </c>
      <c r="G8" s="217">
        <f t="shared" si="0"/>
        <v>0</v>
      </c>
      <c r="H8" s="217" t="b">
        <f t="shared" si="1"/>
        <v>0</v>
      </c>
      <c r="I8" s="218" t="b">
        <f t="shared" si="2"/>
        <v>0</v>
      </c>
      <c r="J8" s="217">
        <f t="shared" si="3"/>
        <v>0</v>
      </c>
      <c r="K8" s="217" t="b">
        <f t="shared" si="4"/>
        <v>0</v>
      </c>
      <c r="L8" s="219" t="b">
        <f t="shared" si="5"/>
        <v>0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216">
        <v>77</v>
      </c>
      <c r="U8" s="217">
        <f t="shared" si="12"/>
        <v>0</v>
      </c>
      <c r="V8" s="217">
        <f t="shared" si="13"/>
        <v>3</v>
      </c>
      <c r="W8" s="218">
        <f t="shared" si="14"/>
        <v>3</v>
      </c>
      <c r="X8" s="217">
        <f t="shared" si="15"/>
        <v>0</v>
      </c>
      <c r="Y8" s="217" t="str">
        <f t="shared" si="16"/>
        <v>B</v>
      </c>
      <c r="Z8" s="219" t="str">
        <f t="shared" si="17"/>
        <v>B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216">
        <v>75</v>
      </c>
      <c r="AP8" s="217">
        <f t="shared" si="30"/>
        <v>0</v>
      </c>
      <c r="AQ8" s="217">
        <f t="shared" si="31"/>
        <v>3</v>
      </c>
      <c r="AR8" s="218">
        <f t="shared" si="32"/>
        <v>3</v>
      </c>
      <c r="AS8" s="217">
        <f t="shared" si="33"/>
        <v>0</v>
      </c>
      <c r="AT8" s="217" t="str">
        <f t="shared" si="34"/>
        <v>B</v>
      </c>
      <c r="AU8" s="219" t="str">
        <f t="shared" si="35"/>
        <v>B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216">
        <v>62</v>
      </c>
      <c r="BD8" s="217">
        <f t="shared" si="42"/>
        <v>2</v>
      </c>
      <c r="BE8" s="217">
        <f t="shared" si="43"/>
        <v>0</v>
      </c>
      <c r="BF8" s="218">
        <f t="shared" si="44"/>
        <v>2</v>
      </c>
      <c r="BG8" s="217" t="str">
        <f t="shared" si="45"/>
        <v>C</v>
      </c>
      <c r="BH8" s="217">
        <f t="shared" si="46"/>
        <v>0</v>
      </c>
      <c r="BI8" s="219" t="str">
        <f t="shared" si="47"/>
        <v>C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8</v>
      </c>
      <c r="ER8" s="45">
        <f t="shared" si="120"/>
        <v>9</v>
      </c>
      <c r="ES8" s="65">
        <f t="shared" si="121"/>
        <v>24</v>
      </c>
      <c r="ET8" s="66">
        <f t="shared" si="122"/>
        <v>2.6669999999999998</v>
      </c>
      <c r="EU8" s="45">
        <f t="shared" si="123"/>
        <v>0</v>
      </c>
      <c r="EV8" s="45" t="str">
        <f t="shared" si="124"/>
        <v>B-</v>
      </c>
      <c r="EW8" s="46" t="str">
        <f t="shared" si="125"/>
        <v>B-</v>
      </c>
      <c r="EX8" s="67"/>
      <c r="EY8" s="68"/>
      <c r="EZ8" s="69"/>
      <c r="FA8" s="50"/>
    </row>
    <row r="9" spans="1:158" ht="75" customHeight="1">
      <c r="A9" s="51">
        <v>4</v>
      </c>
      <c r="B9" s="131" t="s">
        <v>19</v>
      </c>
      <c r="C9" s="128">
        <v>17202005</v>
      </c>
      <c r="D9" s="129" t="s">
        <v>25</v>
      </c>
      <c r="E9" s="155" t="s">
        <v>26</v>
      </c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216">
        <v>67</v>
      </c>
      <c r="N9" s="217">
        <f t="shared" si="6"/>
        <v>2.3330000000000002</v>
      </c>
      <c r="O9" s="217">
        <f t="shared" si="7"/>
        <v>0</v>
      </c>
      <c r="P9" s="218">
        <f t="shared" si="8"/>
        <v>2.3330000000000002</v>
      </c>
      <c r="Q9" s="217" t="str">
        <f t="shared" si="9"/>
        <v>C+</v>
      </c>
      <c r="R9" s="217">
        <f t="shared" si="10"/>
        <v>0</v>
      </c>
      <c r="S9" s="219" t="str">
        <f t="shared" si="11"/>
        <v>C+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216">
        <v>84</v>
      </c>
      <c r="AB9" s="217">
        <f t="shared" si="18"/>
        <v>0</v>
      </c>
      <c r="AC9" s="217">
        <f t="shared" si="19"/>
        <v>3.3330000000000002</v>
      </c>
      <c r="AD9" s="218">
        <f t="shared" si="20"/>
        <v>3.3330000000000002</v>
      </c>
      <c r="AE9" s="217">
        <f t="shared" si="21"/>
        <v>0</v>
      </c>
      <c r="AF9" s="217" t="str">
        <f t="shared" si="22"/>
        <v>B+</v>
      </c>
      <c r="AG9" s="219" t="str">
        <f t="shared" si="23"/>
        <v>B+</v>
      </c>
      <c r="AH9" s="216">
        <v>90</v>
      </c>
      <c r="AI9" s="217">
        <f t="shared" si="24"/>
        <v>0</v>
      </c>
      <c r="AJ9" s="217">
        <f t="shared" si="25"/>
        <v>4</v>
      </c>
      <c r="AK9" s="218">
        <f t="shared" si="26"/>
        <v>4</v>
      </c>
      <c r="AL9" s="217">
        <f t="shared" si="27"/>
        <v>0</v>
      </c>
      <c r="AM9" s="217" t="str">
        <f t="shared" si="28"/>
        <v>A</v>
      </c>
      <c r="AN9" s="219" t="str">
        <f t="shared" si="29"/>
        <v>A</v>
      </c>
      <c r="AO9" s="216">
        <v>78</v>
      </c>
      <c r="AP9" s="217">
        <f t="shared" si="30"/>
        <v>0</v>
      </c>
      <c r="AQ9" s="217">
        <f t="shared" si="31"/>
        <v>3</v>
      </c>
      <c r="AR9" s="218">
        <f t="shared" si="32"/>
        <v>3</v>
      </c>
      <c r="AS9" s="217">
        <f t="shared" si="33"/>
        <v>0</v>
      </c>
      <c r="AT9" s="217" t="str">
        <f t="shared" si="34"/>
        <v>B</v>
      </c>
      <c r="AU9" s="219" t="str">
        <f t="shared" si="35"/>
        <v>B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216">
        <v>94</v>
      </c>
      <c r="BK9" s="217">
        <f t="shared" si="48"/>
        <v>0</v>
      </c>
      <c r="BL9" s="217">
        <f t="shared" si="49"/>
        <v>4</v>
      </c>
      <c r="BM9" s="218">
        <f t="shared" si="50"/>
        <v>4</v>
      </c>
      <c r="BN9" s="217">
        <f t="shared" si="51"/>
        <v>0</v>
      </c>
      <c r="BO9" s="217" t="str">
        <f t="shared" si="52"/>
        <v>A</v>
      </c>
      <c r="BP9" s="219" t="str">
        <f t="shared" si="53"/>
        <v>A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16.666</v>
      </c>
      <c r="ER9" s="45">
        <f t="shared" si="120"/>
        <v>15</v>
      </c>
      <c r="ES9" s="65">
        <f t="shared" si="121"/>
        <v>49.998000000000005</v>
      </c>
      <c r="ET9" s="66">
        <f t="shared" si="122"/>
        <v>3.3330000000000002</v>
      </c>
      <c r="EU9" s="45">
        <f t="shared" si="123"/>
        <v>0</v>
      </c>
      <c r="EV9" s="45" t="str">
        <f t="shared" si="124"/>
        <v>B+</v>
      </c>
      <c r="EW9" s="46" t="str">
        <f t="shared" si="125"/>
        <v>B+</v>
      </c>
      <c r="EX9" s="67"/>
      <c r="EY9" s="68"/>
      <c r="EZ9" s="69"/>
      <c r="FA9" s="50"/>
    </row>
    <row r="10" spans="1:158" ht="75" customHeight="1">
      <c r="A10" s="51">
        <v>5</v>
      </c>
      <c r="B10" s="131" t="s">
        <v>19</v>
      </c>
      <c r="C10" s="128">
        <v>17202007</v>
      </c>
      <c r="D10" s="129" t="s">
        <v>27</v>
      </c>
      <c r="E10" s="156" t="s">
        <v>28</v>
      </c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216">
        <v>85</v>
      </c>
      <c r="U10" s="217">
        <f t="shared" si="12"/>
        <v>0</v>
      </c>
      <c r="V10" s="217">
        <f t="shared" si="13"/>
        <v>3.6659999999999999</v>
      </c>
      <c r="W10" s="218">
        <f t="shared" si="14"/>
        <v>3.6659999999999999</v>
      </c>
      <c r="X10" s="217">
        <f t="shared" si="15"/>
        <v>0</v>
      </c>
      <c r="Y10" s="217" t="str">
        <f t="shared" si="16"/>
        <v>A-</v>
      </c>
      <c r="Z10" s="219" t="str">
        <f t="shared" si="17"/>
        <v>A-</v>
      </c>
      <c r="AA10" s="216">
        <v>85</v>
      </c>
      <c r="AB10" s="217">
        <f t="shared" si="18"/>
        <v>0</v>
      </c>
      <c r="AC10" s="217">
        <f t="shared" si="19"/>
        <v>3.6659999999999999</v>
      </c>
      <c r="AD10" s="218">
        <f t="shared" si="20"/>
        <v>3.6659999999999999</v>
      </c>
      <c r="AE10" s="217">
        <f t="shared" si="21"/>
        <v>0</v>
      </c>
      <c r="AF10" s="217" t="str">
        <f t="shared" si="22"/>
        <v>A-</v>
      </c>
      <c r="AG10" s="219" t="str">
        <f t="shared" si="23"/>
        <v>A-</v>
      </c>
      <c r="AH10" s="216">
        <v>90</v>
      </c>
      <c r="AI10" s="217">
        <f t="shared" si="24"/>
        <v>0</v>
      </c>
      <c r="AJ10" s="217">
        <f t="shared" si="25"/>
        <v>4</v>
      </c>
      <c r="AK10" s="218">
        <f t="shared" si="26"/>
        <v>4</v>
      </c>
      <c r="AL10" s="217">
        <f t="shared" si="27"/>
        <v>0</v>
      </c>
      <c r="AM10" s="217" t="str">
        <f t="shared" si="28"/>
        <v>A</v>
      </c>
      <c r="AN10" s="219" t="str">
        <f t="shared" si="29"/>
        <v>A</v>
      </c>
      <c r="AO10" s="216">
        <v>85</v>
      </c>
      <c r="AP10" s="217">
        <f t="shared" si="30"/>
        <v>0</v>
      </c>
      <c r="AQ10" s="217">
        <f t="shared" si="31"/>
        <v>3.6659999999999999</v>
      </c>
      <c r="AR10" s="218">
        <f t="shared" si="32"/>
        <v>3.6659999999999999</v>
      </c>
      <c r="AS10" s="217">
        <f t="shared" si="33"/>
        <v>0</v>
      </c>
      <c r="AT10" s="217" t="str">
        <f t="shared" si="34"/>
        <v>A-</v>
      </c>
      <c r="AU10" s="219" t="str">
        <f t="shared" si="35"/>
        <v>A-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216">
        <v>89</v>
      </c>
      <c r="BK10" s="217">
        <f t="shared" si="48"/>
        <v>0</v>
      </c>
      <c r="BL10" s="217">
        <f t="shared" si="49"/>
        <v>3.6659999999999999</v>
      </c>
      <c r="BM10" s="218">
        <f t="shared" si="50"/>
        <v>3.6659999999999999</v>
      </c>
      <c r="BN10" s="217">
        <f t="shared" si="51"/>
        <v>0</v>
      </c>
      <c r="BO10" s="217" t="str">
        <f t="shared" si="52"/>
        <v>A-</v>
      </c>
      <c r="BP10" s="219" t="str">
        <f t="shared" si="53"/>
        <v>A-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18.664000000000001</v>
      </c>
      <c r="ER10" s="45">
        <f t="shared" si="120"/>
        <v>15</v>
      </c>
      <c r="ES10" s="65">
        <f t="shared" si="121"/>
        <v>55.99199999999999</v>
      </c>
      <c r="ET10" s="66">
        <f t="shared" si="122"/>
        <v>3.7330000000000001</v>
      </c>
      <c r="EU10" s="45">
        <f t="shared" si="123"/>
        <v>0</v>
      </c>
      <c r="EV10" s="45" t="str">
        <f t="shared" si="124"/>
        <v>A-</v>
      </c>
      <c r="EW10" s="46" t="str">
        <f t="shared" si="125"/>
        <v>A-</v>
      </c>
      <c r="EX10" s="67"/>
      <c r="EY10" s="68"/>
      <c r="EZ10" s="69"/>
      <c r="FA10" s="50"/>
    </row>
    <row r="11" spans="1:158" ht="75" customHeight="1">
      <c r="A11" s="51">
        <v>6</v>
      </c>
      <c r="B11" s="131" t="s">
        <v>19</v>
      </c>
      <c r="C11" s="128">
        <v>17202009</v>
      </c>
      <c r="D11" s="129" t="s">
        <v>29</v>
      </c>
      <c r="E11" s="156" t="s">
        <v>30</v>
      </c>
      <c r="F11" s="216">
        <v>100</v>
      </c>
      <c r="G11" s="217">
        <f t="shared" si="0"/>
        <v>0</v>
      </c>
      <c r="H11" s="217">
        <f t="shared" si="1"/>
        <v>4</v>
      </c>
      <c r="I11" s="218">
        <f t="shared" si="2"/>
        <v>4</v>
      </c>
      <c r="J11" s="217">
        <f t="shared" si="3"/>
        <v>0</v>
      </c>
      <c r="K11" s="217" t="str">
        <f t="shared" si="4"/>
        <v>A</v>
      </c>
      <c r="L11" s="219" t="str">
        <f t="shared" si="5"/>
        <v>A</v>
      </c>
      <c r="M11" s="216">
        <v>87</v>
      </c>
      <c r="N11" s="217">
        <f t="shared" si="6"/>
        <v>0</v>
      </c>
      <c r="O11" s="217">
        <f t="shared" si="7"/>
        <v>3.6659999999999999</v>
      </c>
      <c r="P11" s="218">
        <f t="shared" si="8"/>
        <v>3.6659999999999999</v>
      </c>
      <c r="Q11" s="217">
        <f t="shared" si="9"/>
        <v>0</v>
      </c>
      <c r="R11" s="217" t="str">
        <f t="shared" si="10"/>
        <v>A-</v>
      </c>
      <c r="S11" s="219" t="str">
        <f t="shared" si="11"/>
        <v>A-</v>
      </c>
      <c r="T11" s="216">
        <v>99</v>
      </c>
      <c r="U11" s="217">
        <f t="shared" si="12"/>
        <v>0</v>
      </c>
      <c r="V11" s="217">
        <f t="shared" si="13"/>
        <v>4</v>
      </c>
      <c r="W11" s="218">
        <f t="shared" si="14"/>
        <v>4</v>
      </c>
      <c r="X11" s="217">
        <f t="shared" si="15"/>
        <v>0</v>
      </c>
      <c r="Y11" s="217" t="str">
        <f t="shared" si="16"/>
        <v>A</v>
      </c>
      <c r="Z11" s="219" t="str">
        <f t="shared" si="17"/>
        <v>A</v>
      </c>
      <c r="AA11" s="216">
        <v>91</v>
      </c>
      <c r="AB11" s="217">
        <f t="shared" si="18"/>
        <v>0</v>
      </c>
      <c r="AC11" s="217">
        <f t="shared" si="19"/>
        <v>4</v>
      </c>
      <c r="AD11" s="218">
        <f t="shared" si="20"/>
        <v>4</v>
      </c>
      <c r="AE11" s="217">
        <f t="shared" si="21"/>
        <v>0</v>
      </c>
      <c r="AF11" s="217" t="str">
        <f t="shared" si="22"/>
        <v>A</v>
      </c>
      <c r="AG11" s="219" t="str">
        <f t="shared" si="23"/>
        <v>A</v>
      </c>
      <c r="AH11" s="216">
        <v>90</v>
      </c>
      <c r="AI11" s="217">
        <f t="shared" si="24"/>
        <v>0</v>
      </c>
      <c r="AJ11" s="217">
        <f t="shared" si="25"/>
        <v>4</v>
      </c>
      <c r="AK11" s="218">
        <f t="shared" si="26"/>
        <v>4</v>
      </c>
      <c r="AL11" s="217">
        <f t="shared" si="27"/>
        <v>0</v>
      </c>
      <c r="AM11" s="217" t="str">
        <f t="shared" si="28"/>
        <v>A</v>
      </c>
      <c r="AN11" s="219" t="str">
        <f t="shared" si="29"/>
        <v>A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19.666</v>
      </c>
      <c r="ER11" s="45">
        <f t="shared" si="120"/>
        <v>15</v>
      </c>
      <c r="ES11" s="65">
        <f t="shared" si="121"/>
        <v>58.997999999999998</v>
      </c>
      <c r="ET11" s="66">
        <f t="shared" si="122"/>
        <v>3.9329999999999998</v>
      </c>
      <c r="EU11" s="45">
        <f t="shared" si="123"/>
        <v>0</v>
      </c>
      <c r="EV11" s="45" t="str">
        <f t="shared" si="124"/>
        <v>A-</v>
      </c>
      <c r="EW11" s="46" t="str">
        <f t="shared" si="125"/>
        <v>A-</v>
      </c>
      <c r="EX11" s="67"/>
      <c r="EY11" s="68"/>
      <c r="EZ11" s="69"/>
      <c r="FA11" s="50"/>
    </row>
    <row r="12" spans="1:158" ht="75" customHeight="1">
      <c r="A12" s="51">
        <v>7</v>
      </c>
      <c r="B12" s="131" t="s">
        <v>19</v>
      </c>
      <c r="C12" s="128">
        <v>17202010</v>
      </c>
      <c r="D12" s="129" t="s">
        <v>31</v>
      </c>
      <c r="E12" s="154" t="s">
        <v>32</v>
      </c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216">
        <v>92</v>
      </c>
      <c r="U12" s="217">
        <f t="shared" si="12"/>
        <v>0</v>
      </c>
      <c r="V12" s="217">
        <f t="shared" si="13"/>
        <v>4</v>
      </c>
      <c r="W12" s="218">
        <f t="shared" si="14"/>
        <v>4</v>
      </c>
      <c r="X12" s="217">
        <f t="shared" si="15"/>
        <v>0</v>
      </c>
      <c r="Y12" s="217" t="str">
        <f t="shared" si="16"/>
        <v>A</v>
      </c>
      <c r="Z12" s="219" t="str">
        <f t="shared" si="17"/>
        <v>A</v>
      </c>
      <c r="AA12" s="216">
        <v>82</v>
      </c>
      <c r="AB12" s="217">
        <f t="shared" si="18"/>
        <v>0</v>
      </c>
      <c r="AC12" s="217">
        <f t="shared" si="19"/>
        <v>3.3330000000000002</v>
      </c>
      <c r="AD12" s="218">
        <f t="shared" si="20"/>
        <v>3.3330000000000002</v>
      </c>
      <c r="AE12" s="217">
        <f t="shared" si="21"/>
        <v>0</v>
      </c>
      <c r="AF12" s="217" t="str">
        <f t="shared" si="22"/>
        <v>B+</v>
      </c>
      <c r="AG12" s="219" t="str">
        <f t="shared" si="23"/>
        <v>B+</v>
      </c>
      <c r="AH12" s="216">
        <v>81</v>
      </c>
      <c r="AI12" s="217">
        <f t="shared" si="24"/>
        <v>0</v>
      </c>
      <c r="AJ12" s="217">
        <f t="shared" si="25"/>
        <v>3.3330000000000002</v>
      </c>
      <c r="AK12" s="218">
        <f t="shared" si="26"/>
        <v>3.3330000000000002</v>
      </c>
      <c r="AL12" s="217">
        <f t="shared" si="27"/>
        <v>0</v>
      </c>
      <c r="AM12" s="217" t="str">
        <f t="shared" si="28"/>
        <v>B+</v>
      </c>
      <c r="AN12" s="219" t="str">
        <f t="shared" si="29"/>
        <v>B+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216">
        <v>95</v>
      </c>
      <c r="BD12" s="217">
        <f t="shared" si="42"/>
        <v>0</v>
      </c>
      <c r="BE12" s="217">
        <f t="shared" si="43"/>
        <v>4</v>
      </c>
      <c r="BF12" s="218">
        <f t="shared" si="44"/>
        <v>4</v>
      </c>
      <c r="BG12" s="217">
        <f t="shared" si="45"/>
        <v>0</v>
      </c>
      <c r="BH12" s="217" t="str">
        <f t="shared" si="46"/>
        <v>A</v>
      </c>
      <c r="BI12" s="219" t="str">
        <f t="shared" si="47"/>
        <v>A</v>
      </c>
      <c r="BJ12" s="216">
        <v>78</v>
      </c>
      <c r="BK12" s="217">
        <f t="shared" si="48"/>
        <v>0</v>
      </c>
      <c r="BL12" s="217">
        <f t="shared" si="49"/>
        <v>3</v>
      </c>
      <c r="BM12" s="218">
        <f t="shared" si="50"/>
        <v>3</v>
      </c>
      <c r="BN12" s="217">
        <f t="shared" si="51"/>
        <v>0</v>
      </c>
      <c r="BO12" s="217" t="str">
        <f t="shared" si="52"/>
        <v>B</v>
      </c>
      <c r="BP12" s="219" t="str">
        <f t="shared" si="53"/>
        <v>B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17.666</v>
      </c>
      <c r="ER12" s="45">
        <f t="shared" si="120"/>
        <v>15</v>
      </c>
      <c r="ES12" s="65">
        <f t="shared" si="121"/>
        <v>52.998000000000005</v>
      </c>
      <c r="ET12" s="66">
        <f t="shared" si="122"/>
        <v>3.5329999999999999</v>
      </c>
      <c r="EU12" s="45">
        <f t="shared" si="123"/>
        <v>0</v>
      </c>
      <c r="EV12" s="45" t="str">
        <f t="shared" si="124"/>
        <v>B+</v>
      </c>
      <c r="EW12" s="46" t="str">
        <f t="shared" si="125"/>
        <v>B+</v>
      </c>
      <c r="EX12" s="67"/>
      <c r="EY12" s="68"/>
      <c r="EZ12" s="69"/>
      <c r="FA12" s="50"/>
    </row>
    <row r="13" spans="1:158" ht="75" customHeight="1">
      <c r="A13" s="51">
        <v>8</v>
      </c>
      <c r="B13" s="131" t="s">
        <v>19</v>
      </c>
      <c r="C13" s="128">
        <v>17202011</v>
      </c>
      <c r="D13" s="129" t="s">
        <v>33</v>
      </c>
      <c r="E13" s="154" t="s">
        <v>32</v>
      </c>
      <c r="F13" s="216">
        <v>85</v>
      </c>
      <c r="G13" s="217">
        <f t="shared" si="0"/>
        <v>0</v>
      </c>
      <c r="H13" s="217">
        <f t="shared" si="1"/>
        <v>3.6659999999999999</v>
      </c>
      <c r="I13" s="218">
        <f t="shared" si="2"/>
        <v>3.6659999999999999</v>
      </c>
      <c r="J13" s="217">
        <f t="shared" si="3"/>
        <v>0</v>
      </c>
      <c r="K13" s="217" t="str">
        <f t="shared" si="4"/>
        <v>A-</v>
      </c>
      <c r="L13" s="219" t="str">
        <f t="shared" si="5"/>
        <v>A-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216">
        <v>89</v>
      </c>
      <c r="AB13" s="217">
        <f t="shared" si="18"/>
        <v>0</v>
      </c>
      <c r="AC13" s="217">
        <f t="shared" si="19"/>
        <v>3.6659999999999999</v>
      </c>
      <c r="AD13" s="218">
        <f t="shared" si="20"/>
        <v>3.6659999999999999</v>
      </c>
      <c r="AE13" s="217">
        <f t="shared" si="21"/>
        <v>0</v>
      </c>
      <c r="AF13" s="217" t="str">
        <f t="shared" si="22"/>
        <v>A-</v>
      </c>
      <c r="AG13" s="219" t="str">
        <f t="shared" si="23"/>
        <v>A-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216">
        <v>96</v>
      </c>
      <c r="AW13" s="217">
        <f t="shared" si="36"/>
        <v>0</v>
      </c>
      <c r="AX13" s="217">
        <f t="shared" si="37"/>
        <v>4</v>
      </c>
      <c r="AY13" s="218">
        <f t="shared" si="38"/>
        <v>4</v>
      </c>
      <c r="AZ13" s="217">
        <f t="shared" si="39"/>
        <v>0</v>
      </c>
      <c r="BA13" s="217" t="str">
        <f t="shared" si="40"/>
        <v>A</v>
      </c>
      <c r="BB13" s="219" t="str">
        <f t="shared" si="41"/>
        <v>A</v>
      </c>
      <c r="BC13" s="216">
        <v>94</v>
      </c>
      <c r="BD13" s="217">
        <f t="shared" si="42"/>
        <v>0</v>
      </c>
      <c r="BE13" s="217">
        <f t="shared" si="43"/>
        <v>4</v>
      </c>
      <c r="BF13" s="218">
        <f t="shared" si="44"/>
        <v>4</v>
      </c>
      <c r="BG13" s="217">
        <f t="shared" si="45"/>
        <v>0</v>
      </c>
      <c r="BH13" s="217" t="str">
        <f t="shared" si="46"/>
        <v>A</v>
      </c>
      <c r="BI13" s="219" t="str">
        <f t="shared" si="47"/>
        <v>A</v>
      </c>
      <c r="BJ13" s="216">
        <v>80</v>
      </c>
      <c r="BK13" s="217">
        <f t="shared" si="48"/>
        <v>0</v>
      </c>
      <c r="BL13" s="217">
        <f t="shared" si="49"/>
        <v>3.3330000000000002</v>
      </c>
      <c r="BM13" s="218">
        <f t="shared" si="50"/>
        <v>3.3330000000000002</v>
      </c>
      <c r="BN13" s="217">
        <f t="shared" si="51"/>
        <v>0</v>
      </c>
      <c r="BO13" s="217" t="str">
        <f t="shared" si="52"/>
        <v>B+</v>
      </c>
      <c r="BP13" s="219" t="str">
        <f t="shared" si="53"/>
        <v>B+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18.664999999999999</v>
      </c>
      <c r="ER13" s="45">
        <f t="shared" si="120"/>
        <v>15</v>
      </c>
      <c r="ES13" s="65">
        <f t="shared" si="121"/>
        <v>55.994999999999997</v>
      </c>
      <c r="ET13" s="66">
        <f t="shared" si="122"/>
        <v>3.7330000000000001</v>
      </c>
      <c r="EU13" s="45">
        <f t="shared" si="123"/>
        <v>0</v>
      </c>
      <c r="EV13" s="45" t="str">
        <f t="shared" si="124"/>
        <v>A-</v>
      </c>
      <c r="EW13" s="46" t="str">
        <f t="shared" si="125"/>
        <v>A-</v>
      </c>
      <c r="EX13" s="67"/>
      <c r="EY13" s="68"/>
      <c r="EZ13" s="69"/>
      <c r="FA13" s="50"/>
    </row>
    <row r="14" spans="1:158" ht="75" customHeight="1">
      <c r="A14" s="51">
        <v>9</v>
      </c>
      <c r="B14" s="131" t="s">
        <v>19</v>
      </c>
      <c r="C14" s="128">
        <v>17202012</v>
      </c>
      <c r="D14" s="129" t="s">
        <v>34</v>
      </c>
      <c r="E14" s="156" t="s">
        <v>35</v>
      </c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216">
        <v>86</v>
      </c>
      <c r="U14" s="217">
        <f t="shared" si="12"/>
        <v>0</v>
      </c>
      <c r="V14" s="217">
        <f t="shared" si="13"/>
        <v>3.6659999999999999</v>
      </c>
      <c r="W14" s="218">
        <f t="shared" si="14"/>
        <v>3.6659999999999999</v>
      </c>
      <c r="X14" s="217">
        <f t="shared" si="15"/>
        <v>0</v>
      </c>
      <c r="Y14" s="217" t="str">
        <f t="shared" si="16"/>
        <v>A-</v>
      </c>
      <c r="Z14" s="219" t="str">
        <f t="shared" si="17"/>
        <v>A-</v>
      </c>
      <c r="AA14" s="216">
        <v>83</v>
      </c>
      <c r="AB14" s="217">
        <f t="shared" si="18"/>
        <v>0</v>
      </c>
      <c r="AC14" s="217">
        <f t="shared" si="19"/>
        <v>3.3330000000000002</v>
      </c>
      <c r="AD14" s="218">
        <f t="shared" si="20"/>
        <v>3.3330000000000002</v>
      </c>
      <c r="AE14" s="217">
        <f t="shared" si="21"/>
        <v>0</v>
      </c>
      <c r="AF14" s="217" t="str">
        <f t="shared" si="22"/>
        <v>B+</v>
      </c>
      <c r="AG14" s="219" t="str">
        <f t="shared" si="23"/>
        <v>B+</v>
      </c>
      <c r="AH14" s="216">
        <v>81</v>
      </c>
      <c r="AI14" s="217">
        <f t="shared" si="24"/>
        <v>0</v>
      </c>
      <c r="AJ14" s="217">
        <f t="shared" si="25"/>
        <v>3.3330000000000002</v>
      </c>
      <c r="AK14" s="218">
        <f t="shared" si="26"/>
        <v>3.3330000000000002</v>
      </c>
      <c r="AL14" s="217">
        <f t="shared" si="27"/>
        <v>0</v>
      </c>
      <c r="AM14" s="217" t="str">
        <f t="shared" si="28"/>
        <v>B+</v>
      </c>
      <c r="AN14" s="219" t="str">
        <f t="shared" si="29"/>
        <v>B+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216">
        <v>91</v>
      </c>
      <c r="BD14" s="217">
        <f t="shared" si="42"/>
        <v>0</v>
      </c>
      <c r="BE14" s="217">
        <f t="shared" si="43"/>
        <v>4</v>
      </c>
      <c r="BF14" s="218">
        <f t="shared" si="44"/>
        <v>4</v>
      </c>
      <c r="BG14" s="217">
        <f t="shared" si="45"/>
        <v>0</v>
      </c>
      <c r="BH14" s="217" t="str">
        <f t="shared" si="46"/>
        <v>A</v>
      </c>
      <c r="BI14" s="219" t="str">
        <f t="shared" si="47"/>
        <v>A</v>
      </c>
      <c r="BJ14" s="216">
        <v>90</v>
      </c>
      <c r="BK14" s="217">
        <f t="shared" si="48"/>
        <v>0</v>
      </c>
      <c r="BL14" s="217">
        <f t="shared" si="49"/>
        <v>4</v>
      </c>
      <c r="BM14" s="218">
        <f t="shared" si="50"/>
        <v>4</v>
      </c>
      <c r="BN14" s="217">
        <f t="shared" si="51"/>
        <v>0</v>
      </c>
      <c r="BO14" s="217" t="str">
        <f t="shared" si="52"/>
        <v>A</v>
      </c>
      <c r="BP14" s="219" t="str">
        <f t="shared" si="53"/>
        <v>A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18.332000000000001</v>
      </c>
      <c r="ER14" s="45">
        <f t="shared" si="120"/>
        <v>15</v>
      </c>
      <c r="ES14" s="65">
        <f t="shared" si="121"/>
        <v>54.996000000000002</v>
      </c>
      <c r="ET14" s="66">
        <f t="shared" si="122"/>
        <v>3.6659999999999999</v>
      </c>
      <c r="EU14" s="45">
        <f t="shared" si="123"/>
        <v>0</v>
      </c>
      <c r="EV14" s="45" t="str">
        <f t="shared" si="124"/>
        <v>A-</v>
      </c>
      <c r="EW14" s="46" t="str">
        <f t="shared" si="125"/>
        <v>A-</v>
      </c>
      <c r="EX14" s="67"/>
      <c r="EY14" s="68"/>
      <c r="EZ14" s="69"/>
      <c r="FA14" s="50"/>
    </row>
    <row r="15" spans="1:158" ht="75" customHeight="1">
      <c r="A15" s="51">
        <v>10</v>
      </c>
      <c r="B15" s="131" t="s">
        <v>19</v>
      </c>
      <c r="C15" s="128">
        <v>17202013</v>
      </c>
      <c r="D15" s="129" t="s">
        <v>36</v>
      </c>
      <c r="E15" s="154" t="s">
        <v>37</v>
      </c>
      <c r="F15" s="216">
        <v>70</v>
      </c>
      <c r="G15" s="217">
        <f t="shared" si="0"/>
        <v>0</v>
      </c>
      <c r="H15" s="217">
        <f t="shared" si="1"/>
        <v>2.6659999999999999</v>
      </c>
      <c r="I15" s="218">
        <f t="shared" si="2"/>
        <v>2.6659999999999999</v>
      </c>
      <c r="J15" s="217">
        <f t="shared" si="3"/>
        <v>0</v>
      </c>
      <c r="K15" s="217" t="str">
        <f t="shared" si="4"/>
        <v>B-</v>
      </c>
      <c r="L15" s="219" t="str">
        <f t="shared" si="5"/>
        <v>B-</v>
      </c>
      <c r="M15" s="216">
        <v>46</v>
      </c>
      <c r="N15" s="217">
        <f t="shared" si="6"/>
        <v>1</v>
      </c>
      <c r="O15" s="217">
        <f t="shared" si="7"/>
        <v>0</v>
      </c>
      <c r="P15" s="218">
        <f t="shared" si="8"/>
        <v>1</v>
      </c>
      <c r="Q15" s="217" t="str">
        <f t="shared" si="9"/>
        <v>D</v>
      </c>
      <c r="R15" s="217">
        <f t="shared" si="10"/>
        <v>0</v>
      </c>
      <c r="S15" s="219" t="str">
        <f t="shared" si="11"/>
        <v>D</v>
      </c>
      <c r="T15" s="216">
        <v>95</v>
      </c>
      <c r="U15" s="217">
        <f t="shared" si="12"/>
        <v>0</v>
      </c>
      <c r="V15" s="217">
        <f t="shared" si="13"/>
        <v>4</v>
      </c>
      <c r="W15" s="218">
        <f t="shared" si="14"/>
        <v>4</v>
      </c>
      <c r="X15" s="217">
        <f t="shared" si="15"/>
        <v>0</v>
      </c>
      <c r="Y15" s="217" t="str">
        <f t="shared" si="16"/>
        <v>A</v>
      </c>
      <c r="Z15" s="219" t="str">
        <f t="shared" si="17"/>
        <v>A</v>
      </c>
      <c r="AA15" s="216">
        <v>95</v>
      </c>
      <c r="AB15" s="217">
        <f t="shared" si="18"/>
        <v>0</v>
      </c>
      <c r="AC15" s="217">
        <f t="shared" si="19"/>
        <v>4</v>
      </c>
      <c r="AD15" s="218">
        <f t="shared" si="20"/>
        <v>4</v>
      </c>
      <c r="AE15" s="217">
        <f t="shared" si="21"/>
        <v>0</v>
      </c>
      <c r="AF15" s="217" t="str">
        <f t="shared" si="22"/>
        <v>A</v>
      </c>
      <c r="AG15" s="219" t="str">
        <f t="shared" si="23"/>
        <v>A</v>
      </c>
      <c r="AH15" s="216">
        <v>60</v>
      </c>
      <c r="AI15" s="217">
        <f t="shared" si="24"/>
        <v>2</v>
      </c>
      <c r="AJ15" s="217">
        <f t="shared" si="25"/>
        <v>0</v>
      </c>
      <c r="AK15" s="218">
        <f t="shared" si="26"/>
        <v>2</v>
      </c>
      <c r="AL15" s="217" t="str">
        <f t="shared" si="27"/>
        <v>C</v>
      </c>
      <c r="AM15" s="217">
        <f t="shared" si="28"/>
        <v>0</v>
      </c>
      <c r="AN15" s="219" t="str">
        <f t="shared" si="29"/>
        <v>C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13.666</v>
      </c>
      <c r="ER15" s="45">
        <f t="shared" si="120"/>
        <v>15</v>
      </c>
      <c r="ES15" s="65">
        <f t="shared" si="121"/>
        <v>40.997999999999998</v>
      </c>
      <c r="ET15" s="66">
        <f t="shared" si="122"/>
        <v>2.7330000000000001</v>
      </c>
      <c r="EU15" s="45">
        <f t="shared" si="123"/>
        <v>0</v>
      </c>
      <c r="EV15" s="45" t="str">
        <f t="shared" si="124"/>
        <v>B-</v>
      </c>
      <c r="EW15" s="46" t="str">
        <f t="shared" si="125"/>
        <v>B-</v>
      </c>
      <c r="EX15" s="67"/>
      <c r="EY15" s="68"/>
      <c r="EZ15" s="69"/>
      <c r="FA15" s="50"/>
    </row>
    <row r="16" spans="1:158" ht="75" customHeight="1" thickBot="1">
      <c r="A16" s="51">
        <v>11</v>
      </c>
      <c r="B16" s="157" t="s">
        <v>19</v>
      </c>
      <c r="C16" s="158">
        <v>17202014</v>
      </c>
      <c r="D16" s="159" t="s">
        <v>38</v>
      </c>
      <c r="E16" s="160" t="s">
        <v>37</v>
      </c>
      <c r="F16" s="216">
        <v>75</v>
      </c>
      <c r="G16" s="217">
        <f t="shared" si="0"/>
        <v>0</v>
      </c>
      <c r="H16" s="217">
        <f t="shared" si="1"/>
        <v>3</v>
      </c>
      <c r="I16" s="218">
        <f t="shared" si="2"/>
        <v>3</v>
      </c>
      <c r="J16" s="217">
        <f t="shared" si="3"/>
        <v>0</v>
      </c>
      <c r="K16" s="217" t="str">
        <f t="shared" si="4"/>
        <v>B</v>
      </c>
      <c r="L16" s="219" t="str">
        <f t="shared" si="5"/>
        <v>B</v>
      </c>
      <c r="M16" s="216">
        <v>71</v>
      </c>
      <c r="N16" s="217">
        <f t="shared" si="6"/>
        <v>0</v>
      </c>
      <c r="O16" s="217">
        <f t="shared" si="7"/>
        <v>2.6659999999999999</v>
      </c>
      <c r="P16" s="218">
        <f t="shared" si="8"/>
        <v>2.6659999999999999</v>
      </c>
      <c r="Q16" s="217">
        <f t="shared" si="9"/>
        <v>0</v>
      </c>
      <c r="R16" s="217" t="str">
        <f t="shared" si="10"/>
        <v>B-</v>
      </c>
      <c r="S16" s="219" t="str">
        <f t="shared" si="11"/>
        <v>B-</v>
      </c>
      <c r="T16" s="216">
        <v>96</v>
      </c>
      <c r="U16" s="217">
        <f t="shared" si="12"/>
        <v>0</v>
      </c>
      <c r="V16" s="217">
        <f t="shared" si="13"/>
        <v>4</v>
      </c>
      <c r="W16" s="218">
        <f t="shared" si="14"/>
        <v>4</v>
      </c>
      <c r="X16" s="217">
        <f t="shared" si="15"/>
        <v>0</v>
      </c>
      <c r="Y16" s="217" t="str">
        <f t="shared" si="16"/>
        <v>A</v>
      </c>
      <c r="Z16" s="219" t="str">
        <f t="shared" si="17"/>
        <v>A</v>
      </c>
      <c r="AA16" s="216">
        <v>97</v>
      </c>
      <c r="AB16" s="217">
        <f t="shared" si="18"/>
        <v>0</v>
      </c>
      <c r="AC16" s="217">
        <f t="shared" si="19"/>
        <v>4</v>
      </c>
      <c r="AD16" s="218">
        <f t="shared" si="20"/>
        <v>4</v>
      </c>
      <c r="AE16" s="217">
        <f t="shared" si="21"/>
        <v>0</v>
      </c>
      <c r="AF16" s="217" t="str">
        <f t="shared" si="22"/>
        <v>A</v>
      </c>
      <c r="AG16" s="219" t="str">
        <f t="shared" si="23"/>
        <v>A</v>
      </c>
      <c r="AH16" s="216">
        <v>82</v>
      </c>
      <c r="AI16" s="217">
        <f t="shared" si="24"/>
        <v>0</v>
      </c>
      <c r="AJ16" s="217">
        <f t="shared" si="25"/>
        <v>3.3330000000000002</v>
      </c>
      <c r="AK16" s="218">
        <f t="shared" si="26"/>
        <v>3.3330000000000002</v>
      </c>
      <c r="AL16" s="217">
        <f t="shared" si="27"/>
        <v>0</v>
      </c>
      <c r="AM16" s="217" t="str">
        <f t="shared" si="28"/>
        <v>B+</v>
      </c>
      <c r="AN16" s="219" t="str">
        <f t="shared" si="29"/>
        <v>B+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16.999000000000002</v>
      </c>
      <c r="ER16" s="45">
        <f t="shared" si="120"/>
        <v>15</v>
      </c>
      <c r="ES16" s="65">
        <f t="shared" si="121"/>
        <v>50.997</v>
      </c>
      <c r="ET16" s="66">
        <f t="shared" si="122"/>
        <v>3.4</v>
      </c>
      <c r="EU16" s="45">
        <f t="shared" si="123"/>
        <v>0</v>
      </c>
      <c r="EV16" s="45" t="str">
        <f t="shared" si="124"/>
        <v>B+</v>
      </c>
      <c r="EW16" s="46" t="str">
        <f t="shared" si="125"/>
        <v>B+</v>
      </c>
      <c r="EX16" s="67"/>
      <c r="EY16" s="68"/>
      <c r="EZ16" s="69"/>
      <c r="FA16" s="50"/>
    </row>
    <row r="17" spans="1:157" ht="50.1" hidden="1" customHeight="1">
      <c r="A17" s="143">
        <v>12</v>
      </c>
      <c r="B17" s="144"/>
      <c r="C17" s="145"/>
      <c r="D17" s="146"/>
      <c r="E17" s="147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5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B26"/>
  <sheetViews>
    <sheetView showZeros="0" rightToLeft="1" view="pageBreakPreview" topLeftCell="A2" zoomScale="30" zoomScaleNormal="50" zoomScaleSheetLayoutView="30" workbookViewId="0">
      <selection activeCell="CE12" sqref="CE12"/>
    </sheetView>
  </sheetViews>
  <sheetFormatPr defaultRowHeight="24.75"/>
  <cols>
    <col min="1" max="1" width="12.7109375" style="2" customWidth="1"/>
    <col min="2" max="2" width="13" style="2" customWidth="1"/>
    <col min="3" max="3" width="39.42578125" style="89" customWidth="1"/>
    <col min="4" max="4" width="91" style="89" customWidth="1"/>
    <col min="5" max="5" width="25.85546875" style="89" customWidth="1"/>
    <col min="6" max="6" width="8.28515625" style="89" customWidth="1"/>
    <col min="7" max="8" width="5.5703125" style="89" hidden="1" customWidth="1"/>
    <col min="9" max="9" width="8.28515625" style="89" customWidth="1"/>
    <col min="10" max="11" width="5.5703125" style="89" hidden="1" customWidth="1"/>
    <col min="12" max="13" width="8.28515625" style="89" customWidth="1"/>
    <col min="14" max="15" width="5.5703125" style="89" hidden="1" customWidth="1"/>
    <col min="16" max="16" width="8.28515625" style="89" customWidth="1"/>
    <col min="17" max="18" width="5.5703125" style="89" hidden="1" customWidth="1"/>
    <col min="19" max="20" width="8.28515625" style="89" customWidth="1"/>
    <col min="21" max="22" width="5.5703125" style="89" hidden="1" customWidth="1"/>
    <col min="23" max="23" width="8.28515625" style="89" customWidth="1"/>
    <col min="24" max="25" width="5.5703125" style="89" hidden="1" customWidth="1"/>
    <col min="26" max="27" width="8.28515625" style="89" customWidth="1"/>
    <col min="28" max="29" width="5.5703125" style="89" hidden="1" customWidth="1"/>
    <col min="30" max="30" width="8.28515625" style="89" customWidth="1"/>
    <col min="31" max="32" width="5.5703125" style="89" hidden="1" customWidth="1"/>
    <col min="33" max="34" width="8.28515625" style="89" customWidth="1"/>
    <col min="35" max="36" width="5.5703125" style="89" hidden="1" customWidth="1"/>
    <col min="37" max="37" width="8.28515625" style="89" customWidth="1"/>
    <col min="38" max="39" width="5.5703125" style="89" hidden="1" customWidth="1"/>
    <col min="40" max="41" width="8.28515625" style="89" customWidth="1"/>
    <col min="42" max="43" width="5.5703125" style="89" hidden="1" customWidth="1"/>
    <col min="44" max="44" width="8.28515625" style="89" customWidth="1"/>
    <col min="45" max="46" width="5.5703125" style="89" hidden="1" customWidth="1"/>
    <col min="47" max="48" width="8.28515625" style="89" customWidth="1"/>
    <col min="49" max="50" width="5.5703125" style="89" hidden="1" customWidth="1"/>
    <col min="51" max="51" width="8.28515625" style="89" customWidth="1"/>
    <col min="52" max="53" width="5.5703125" style="89" hidden="1" customWidth="1"/>
    <col min="54" max="55" width="8.28515625" style="89" customWidth="1"/>
    <col min="56" max="57" width="5.5703125" style="89" hidden="1" customWidth="1"/>
    <col min="58" max="58" width="8.28515625" style="89" customWidth="1"/>
    <col min="59" max="60" width="5.5703125" style="89" hidden="1" customWidth="1"/>
    <col min="61" max="62" width="8.28515625" style="89" customWidth="1"/>
    <col min="63" max="63" width="5.5703125" style="89" hidden="1" customWidth="1"/>
    <col min="64" max="64" width="0.42578125" style="89" customWidth="1"/>
    <col min="65" max="65" width="8.28515625" style="89" customWidth="1"/>
    <col min="66" max="67" width="5.5703125" style="89" hidden="1" customWidth="1"/>
    <col min="68" max="69" width="8.28515625" style="89" customWidth="1"/>
    <col min="70" max="71" width="5.5703125" style="89" hidden="1" customWidth="1"/>
    <col min="72" max="72" width="8.28515625" style="89" customWidth="1"/>
    <col min="73" max="73" width="5.85546875" style="89" hidden="1" customWidth="1"/>
    <col min="74" max="74" width="5.5703125" style="89" hidden="1" customWidth="1"/>
    <col min="75" max="75" width="8.28515625" style="89" customWidth="1"/>
    <col min="76" max="76" width="8.28515625" style="90" customWidth="1"/>
    <col min="77" max="78" width="5.5703125" style="90" hidden="1" customWidth="1"/>
    <col min="79" max="79" width="8.28515625" style="90" customWidth="1"/>
    <col min="80" max="81" width="5.5703125" style="90" hidden="1" customWidth="1"/>
    <col min="82" max="83" width="8.28515625" style="90" customWidth="1"/>
    <col min="84" max="85" width="5.5703125" style="90" hidden="1" customWidth="1"/>
    <col min="86" max="86" width="8.28515625" style="90" customWidth="1"/>
    <col min="87" max="88" width="5.5703125" style="90" hidden="1" customWidth="1"/>
    <col min="89" max="89" width="8.28515625" style="90" customWidth="1"/>
    <col min="90" max="90" width="7.85546875" style="90" hidden="1" customWidth="1"/>
    <col min="91" max="91" width="6.140625" style="90" hidden="1" customWidth="1"/>
    <col min="92" max="92" width="5.5703125" style="90" hidden="1" customWidth="1"/>
    <col min="93" max="93" width="7.85546875" style="90" hidden="1" customWidth="1"/>
    <col min="94" max="95" width="5.5703125" style="90" hidden="1" customWidth="1"/>
    <col min="96" max="96" width="7.85546875" style="90" hidden="1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18.42578125" style="90" customWidth="1"/>
    <col min="148" max="149" width="5.5703125" style="90" hidden="1" customWidth="1"/>
    <col min="150" max="150" width="18.42578125" style="90" customWidth="1"/>
    <col min="151" max="152" width="5.5703125" style="90" hidden="1" customWidth="1"/>
    <col min="153" max="153" width="18.42578125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0.099999999999994" customHeight="1" thickTop="1" thickBot="1">
      <c r="A2" s="321" t="s">
        <v>0</v>
      </c>
      <c r="B2" s="324" t="s">
        <v>1</v>
      </c>
      <c r="C2" s="327" t="s">
        <v>2</v>
      </c>
      <c r="D2" s="106" t="s">
        <v>3</v>
      </c>
      <c r="E2" s="330" t="s">
        <v>4</v>
      </c>
      <c r="F2" s="224">
        <v>1201601</v>
      </c>
      <c r="G2" s="225"/>
      <c r="H2" s="225"/>
      <c r="I2" s="225"/>
      <c r="J2" s="225"/>
      <c r="K2" s="225"/>
      <c r="L2" s="226"/>
      <c r="M2" s="224">
        <v>1206602</v>
      </c>
      <c r="N2" s="225"/>
      <c r="O2" s="225"/>
      <c r="P2" s="225"/>
      <c r="Q2" s="225"/>
      <c r="R2" s="225"/>
      <c r="S2" s="226"/>
      <c r="T2" s="224">
        <v>1202603</v>
      </c>
      <c r="U2" s="225"/>
      <c r="V2" s="225"/>
      <c r="W2" s="225"/>
      <c r="X2" s="225"/>
      <c r="Y2" s="225"/>
      <c r="Z2" s="226"/>
      <c r="AA2" s="224">
        <v>1202605</v>
      </c>
      <c r="AB2" s="225"/>
      <c r="AC2" s="225"/>
      <c r="AD2" s="225"/>
      <c r="AE2" s="225"/>
      <c r="AF2" s="225"/>
      <c r="AG2" s="226"/>
      <c r="AH2" s="224">
        <v>1202651</v>
      </c>
      <c r="AI2" s="225"/>
      <c r="AJ2" s="225"/>
      <c r="AK2" s="225"/>
      <c r="AL2" s="225"/>
      <c r="AM2" s="225"/>
      <c r="AN2" s="226"/>
      <c r="AO2" s="224">
        <v>1202652</v>
      </c>
      <c r="AP2" s="225"/>
      <c r="AQ2" s="225"/>
      <c r="AR2" s="225"/>
      <c r="AS2" s="225"/>
      <c r="AT2" s="225"/>
      <c r="AU2" s="226"/>
      <c r="AV2" s="224">
        <v>1202653</v>
      </c>
      <c r="AW2" s="225"/>
      <c r="AX2" s="225"/>
      <c r="AY2" s="225"/>
      <c r="AZ2" s="225"/>
      <c r="BA2" s="225"/>
      <c r="BB2" s="226"/>
      <c r="BC2" s="224">
        <v>1202654</v>
      </c>
      <c r="BD2" s="225"/>
      <c r="BE2" s="225"/>
      <c r="BF2" s="225"/>
      <c r="BG2" s="225"/>
      <c r="BH2" s="225"/>
      <c r="BI2" s="226"/>
      <c r="BJ2" s="224">
        <v>1202655</v>
      </c>
      <c r="BK2" s="225"/>
      <c r="BL2" s="225"/>
      <c r="BM2" s="225"/>
      <c r="BN2" s="225"/>
      <c r="BO2" s="225"/>
      <c r="BP2" s="226"/>
      <c r="BQ2" s="224">
        <v>1202656</v>
      </c>
      <c r="BR2" s="225"/>
      <c r="BS2" s="225"/>
      <c r="BT2" s="225"/>
      <c r="BU2" s="225"/>
      <c r="BV2" s="225"/>
      <c r="BW2" s="226"/>
      <c r="BX2" s="224">
        <v>1205655</v>
      </c>
      <c r="BY2" s="225"/>
      <c r="BZ2" s="225"/>
      <c r="CA2" s="225"/>
      <c r="CB2" s="225"/>
      <c r="CC2" s="225"/>
      <c r="CD2" s="226"/>
      <c r="CE2" s="224">
        <v>1205657</v>
      </c>
      <c r="CF2" s="225"/>
      <c r="CG2" s="225"/>
      <c r="CH2" s="225"/>
      <c r="CI2" s="225"/>
      <c r="CJ2" s="225"/>
      <c r="CK2" s="226"/>
      <c r="CL2" s="224"/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337" t="s">
        <v>5</v>
      </c>
      <c r="ER2" s="338"/>
      <c r="ES2" s="338"/>
      <c r="ET2" s="338"/>
      <c r="EU2" s="338"/>
      <c r="EV2" s="338"/>
      <c r="EW2" s="339"/>
      <c r="EX2" s="270"/>
      <c r="EY2" s="273"/>
      <c r="EZ2" s="252"/>
      <c r="FA2" s="255"/>
    </row>
    <row r="3" spans="1:158" ht="193.5" customHeight="1" thickTop="1" thickBot="1">
      <c r="A3" s="322"/>
      <c r="B3" s="325"/>
      <c r="C3" s="328"/>
      <c r="D3" s="333" t="s">
        <v>6</v>
      </c>
      <c r="E3" s="331"/>
      <c r="F3" s="334" t="s">
        <v>16</v>
      </c>
      <c r="G3" s="335"/>
      <c r="H3" s="335"/>
      <c r="I3" s="335"/>
      <c r="J3" s="335"/>
      <c r="K3" s="335"/>
      <c r="L3" s="336"/>
      <c r="M3" s="334" t="s">
        <v>17</v>
      </c>
      <c r="N3" s="335"/>
      <c r="O3" s="335"/>
      <c r="P3" s="335"/>
      <c r="Q3" s="335"/>
      <c r="R3" s="335"/>
      <c r="S3" s="336"/>
      <c r="T3" s="334" t="s">
        <v>39</v>
      </c>
      <c r="U3" s="335"/>
      <c r="V3" s="335"/>
      <c r="W3" s="335"/>
      <c r="X3" s="335"/>
      <c r="Y3" s="335"/>
      <c r="Z3" s="336"/>
      <c r="AA3" s="334" t="s">
        <v>41</v>
      </c>
      <c r="AB3" s="335"/>
      <c r="AC3" s="335"/>
      <c r="AD3" s="335"/>
      <c r="AE3" s="335"/>
      <c r="AF3" s="335"/>
      <c r="AG3" s="336"/>
      <c r="AH3" s="334" t="s">
        <v>42</v>
      </c>
      <c r="AI3" s="335"/>
      <c r="AJ3" s="335"/>
      <c r="AK3" s="335"/>
      <c r="AL3" s="335"/>
      <c r="AM3" s="335"/>
      <c r="AN3" s="336"/>
      <c r="AO3" s="334" t="s">
        <v>43</v>
      </c>
      <c r="AP3" s="335"/>
      <c r="AQ3" s="335"/>
      <c r="AR3" s="335"/>
      <c r="AS3" s="335"/>
      <c r="AT3" s="335"/>
      <c r="AU3" s="336"/>
      <c r="AV3" s="334" t="s">
        <v>44</v>
      </c>
      <c r="AW3" s="335"/>
      <c r="AX3" s="335"/>
      <c r="AY3" s="335"/>
      <c r="AZ3" s="335"/>
      <c r="BA3" s="335"/>
      <c r="BB3" s="336"/>
      <c r="BC3" s="334" t="s">
        <v>45</v>
      </c>
      <c r="BD3" s="335"/>
      <c r="BE3" s="335"/>
      <c r="BF3" s="335"/>
      <c r="BG3" s="335"/>
      <c r="BH3" s="335"/>
      <c r="BI3" s="336"/>
      <c r="BJ3" s="334" t="s">
        <v>58</v>
      </c>
      <c r="BK3" s="335"/>
      <c r="BL3" s="335"/>
      <c r="BM3" s="335"/>
      <c r="BN3" s="335"/>
      <c r="BO3" s="335"/>
      <c r="BP3" s="336"/>
      <c r="BQ3" s="334" t="s">
        <v>59</v>
      </c>
      <c r="BR3" s="335"/>
      <c r="BS3" s="335"/>
      <c r="BT3" s="335"/>
      <c r="BU3" s="335"/>
      <c r="BV3" s="335"/>
      <c r="BW3" s="336"/>
      <c r="BX3" s="334" t="s">
        <v>60</v>
      </c>
      <c r="BY3" s="335"/>
      <c r="BZ3" s="335"/>
      <c r="CA3" s="335"/>
      <c r="CB3" s="335"/>
      <c r="CC3" s="335"/>
      <c r="CD3" s="336"/>
      <c r="CE3" s="334" t="s">
        <v>61</v>
      </c>
      <c r="CF3" s="335"/>
      <c r="CG3" s="335"/>
      <c r="CH3" s="335"/>
      <c r="CI3" s="335"/>
      <c r="CJ3" s="335"/>
      <c r="CK3" s="336"/>
      <c r="CL3" s="261">
        <v>13</v>
      </c>
      <c r="CM3" s="262"/>
      <c r="CN3" s="262"/>
      <c r="CO3" s="262"/>
      <c r="CP3" s="262"/>
      <c r="CQ3" s="262"/>
      <c r="CR3" s="263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340"/>
      <c r="ER3" s="341"/>
      <c r="ES3" s="341"/>
      <c r="ET3" s="341"/>
      <c r="EU3" s="341"/>
      <c r="EV3" s="341"/>
      <c r="EW3" s="342"/>
      <c r="EX3" s="271"/>
      <c r="EY3" s="274"/>
      <c r="EZ3" s="253"/>
      <c r="FA3" s="256"/>
    </row>
    <row r="4" spans="1:158" ht="80.099999999999994" customHeight="1" thickTop="1" thickBot="1">
      <c r="A4" s="322"/>
      <c r="B4" s="325"/>
      <c r="C4" s="328"/>
      <c r="D4" s="333"/>
      <c r="E4" s="331"/>
      <c r="F4" s="96" t="s">
        <v>7</v>
      </c>
      <c r="G4" s="92"/>
      <c r="H4" s="93"/>
      <c r="I4" s="345" t="s">
        <v>8</v>
      </c>
      <c r="J4" s="107"/>
      <c r="K4" s="108"/>
      <c r="L4" s="343" t="s">
        <v>9</v>
      </c>
      <c r="M4" s="96" t="s">
        <v>7</v>
      </c>
      <c r="N4" s="12"/>
      <c r="O4" s="12"/>
      <c r="P4" s="345" t="s">
        <v>8</v>
      </c>
      <c r="Q4" s="109"/>
      <c r="R4" s="109"/>
      <c r="S4" s="343" t="s">
        <v>9</v>
      </c>
      <c r="T4" s="96" t="s">
        <v>7</v>
      </c>
      <c r="U4" s="12"/>
      <c r="V4" s="12"/>
      <c r="W4" s="345" t="s">
        <v>8</v>
      </c>
      <c r="X4" s="109"/>
      <c r="Y4" s="109"/>
      <c r="Z4" s="343" t="s">
        <v>9</v>
      </c>
      <c r="AA4" s="96" t="s">
        <v>7</v>
      </c>
      <c r="AB4" s="12"/>
      <c r="AC4" s="12"/>
      <c r="AD4" s="345" t="s">
        <v>8</v>
      </c>
      <c r="AE4" s="109"/>
      <c r="AF4" s="109"/>
      <c r="AG4" s="343" t="s">
        <v>9</v>
      </c>
      <c r="AH4" s="96" t="s">
        <v>7</v>
      </c>
      <c r="AI4" s="12"/>
      <c r="AJ4" s="12"/>
      <c r="AK4" s="345" t="s">
        <v>8</v>
      </c>
      <c r="AL4" s="109"/>
      <c r="AM4" s="109"/>
      <c r="AN4" s="343" t="s">
        <v>9</v>
      </c>
      <c r="AO4" s="96" t="s">
        <v>7</v>
      </c>
      <c r="AP4" s="12"/>
      <c r="AQ4" s="12"/>
      <c r="AR4" s="345" t="s">
        <v>8</v>
      </c>
      <c r="AS4" s="109"/>
      <c r="AT4" s="109"/>
      <c r="AU4" s="343" t="s">
        <v>9</v>
      </c>
      <c r="AV4" s="96" t="s">
        <v>7</v>
      </c>
      <c r="AW4" s="12"/>
      <c r="AX4" s="12"/>
      <c r="AY4" s="345" t="s">
        <v>8</v>
      </c>
      <c r="AZ4" s="109"/>
      <c r="BA4" s="109"/>
      <c r="BB4" s="343" t="s">
        <v>9</v>
      </c>
      <c r="BC4" s="96" t="s">
        <v>7</v>
      </c>
      <c r="BD4" s="12"/>
      <c r="BE4" s="12"/>
      <c r="BF4" s="345" t="s">
        <v>8</v>
      </c>
      <c r="BG4" s="109"/>
      <c r="BH4" s="109"/>
      <c r="BI4" s="343" t="s">
        <v>9</v>
      </c>
      <c r="BJ4" s="96" t="s">
        <v>7</v>
      </c>
      <c r="BK4" s="12"/>
      <c r="BL4" s="12"/>
      <c r="BM4" s="345" t="s">
        <v>8</v>
      </c>
      <c r="BN4" s="109"/>
      <c r="BO4" s="109"/>
      <c r="BP4" s="343" t="s">
        <v>9</v>
      </c>
      <c r="BQ4" s="96" t="s">
        <v>7</v>
      </c>
      <c r="BR4" s="12"/>
      <c r="BS4" s="12"/>
      <c r="BT4" s="345" t="s">
        <v>8</v>
      </c>
      <c r="BU4" s="109"/>
      <c r="BV4" s="109"/>
      <c r="BW4" s="343" t="s">
        <v>9</v>
      </c>
      <c r="BX4" s="96" t="s">
        <v>7</v>
      </c>
      <c r="BY4" s="12"/>
      <c r="BZ4" s="12"/>
      <c r="CA4" s="345" t="s">
        <v>8</v>
      </c>
      <c r="CB4" s="109"/>
      <c r="CC4" s="109"/>
      <c r="CD4" s="343" t="s">
        <v>9</v>
      </c>
      <c r="CE4" s="96" t="s">
        <v>7</v>
      </c>
      <c r="CF4" s="12"/>
      <c r="CG4" s="12"/>
      <c r="CH4" s="345" t="s">
        <v>8</v>
      </c>
      <c r="CI4" s="109"/>
      <c r="CJ4" s="109"/>
      <c r="CK4" s="343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348" t="s">
        <v>10</v>
      </c>
      <c r="ER4" s="110"/>
      <c r="ES4" s="110"/>
      <c r="ET4" s="350" t="s">
        <v>11</v>
      </c>
      <c r="EU4" s="110"/>
      <c r="EV4" s="110"/>
      <c r="EW4" s="352" t="s">
        <v>12</v>
      </c>
      <c r="EX4" s="271"/>
      <c r="EY4" s="274"/>
      <c r="EZ4" s="253"/>
      <c r="FA4" s="256"/>
    </row>
    <row r="5" spans="1:158" ht="80.099999999999994" customHeight="1" thickTop="1" thickBot="1">
      <c r="A5" s="323"/>
      <c r="B5" s="326"/>
      <c r="C5" s="329"/>
      <c r="D5" s="111" t="s">
        <v>13</v>
      </c>
      <c r="E5" s="332"/>
      <c r="F5" s="112">
        <v>100</v>
      </c>
      <c r="G5" s="100"/>
      <c r="H5" s="101"/>
      <c r="I5" s="346"/>
      <c r="J5" s="22"/>
      <c r="K5" s="23"/>
      <c r="L5" s="344"/>
      <c r="M5" s="112">
        <v>100</v>
      </c>
      <c r="N5" s="25"/>
      <c r="O5" s="25"/>
      <c r="P5" s="346"/>
      <c r="Q5" s="113"/>
      <c r="R5" s="113"/>
      <c r="S5" s="344"/>
      <c r="T5" s="112">
        <v>100</v>
      </c>
      <c r="U5" s="25"/>
      <c r="V5" s="25"/>
      <c r="W5" s="346"/>
      <c r="X5" s="113"/>
      <c r="Y5" s="113"/>
      <c r="Z5" s="344"/>
      <c r="AA5" s="112">
        <v>100</v>
      </c>
      <c r="AB5" s="25"/>
      <c r="AC5" s="25"/>
      <c r="AD5" s="346"/>
      <c r="AE5" s="113"/>
      <c r="AF5" s="113"/>
      <c r="AG5" s="344"/>
      <c r="AH5" s="112">
        <v>100</v>
      </c>
      <c r="AI5" s="25"/>
      <c r="AJ5" s="25"/>
      <c r="AK5" s="346"/>
      <c r="AL5" s="113"/>
      <c r="AM5" s="113"/>
      <c r="AN5" s="344"/>
      <c r="AO5" s="112">
        <v>100</v>
      </c>
      <c r="AP5" s="25"/>
      <c r="AQ5" s="25"/>
      <c r="AR5" s="346"/>
      <c r="AS5" s="113"/>
      <c r="AT5" s="113"/>
      <c r="AU5" s="344"/>
      <c r="AV5" s="112">
        <v>100</v>
      </c>
      <c r="AW5" s="25"/>
      <c r="AX5" s="25"/>
      <c r="AY5" s="346"/>
      <c r="AZ5" s="113"/>
      <c r="BA5" s="113"/>
      <c r="BB5" s="344"/>
      <c r="BC5" s="112">
        <v>100</v>
      </c>
      <c r="BD5" s="25"/>
      <c r="BE5" s="25"/>
      <c r="BF5" s="346"/>
      <c r="BG5" s="113"/>
      <c r="BH5" s="113"/>
      <c r="BI5" s="344"/>
      <c r="BJ5" s="112">
        <v>100</v>
      </c>
      <c r="BK5" s="25"/>
      <c r="BL5" s="25"/>
      <c r="BM5" s="346"/>
      <c r="BN5" s="113"/>
      <c r="BO5" s="113"/>
      <c r="BP5" s="344"/>
      <c r="BQ5" s="112">
        <v>100</v>
      </c>
      <c r="BR5" s="25"/>
      <c r="BS5" s="25"/>
      <c r="BT5" s="346"/>
      <c r="BU5" s="113"/>
      <c r="BV5" s="113"/>
      <c r="BW5" s="347"/>
      <c r="BX5" s="112">
        <v>100</v>
      </c>
      <c r="BY5" s="25"/>
      <c r="BZ5" s="25"/>
      <c r="CA5" s="346"/>
      <c r="CB5" s="113"/>
      <c r="CC5" s="113"/>
      <c r="CD5" s="344"/>
      <c r="CE5" s="112">
        <v>100</v>
      </c>
      <c r="CF5" s="25"/>
      <c r="CG5" s="25"/>
      <c r="CH5" s="346"/>
      <c r="CI5" s="113"/>
      <c r="CJ5" s="113"/>
      <c r="CK5" s="344"/>
      <c r="CL5" s="24">
        <v>100</v>
      </c>
      <c r="CM5" s="25"/>
      <c r="CN5" s="25"/>
      <c r="CO5" s="247"/>
      <c r="CP5" s="26"/>
      <c r="CQ5" s="26"/>
      <c r="CR5" s="249"/>
      <c r="CS5" s="24">
        <v>100</v>
      </c>
      <c r="CT5" s="25"/>
      <c r="CU5" s="25"/>
      <c r="CV5" s="247"/>
      <c r="CW5" s="26"/>
      <c r="CX5" s="26"/>
      <c r="CY5" s="249"/>
      <c r="CZ5" s="24">
        <v>100</v>
      </c>
      <c r="DA5" s="25"/>
      <c r="DB5" s="25"/>
      <c r="DC5" s="247"/>
      <c r="DD5" s="26"/>
      <c r="DE5" s="26"/>
      <c r="DF5" s="249"/>
      <c r="DG5" s="24">
        <v>100</v>
      </c>
      <c r="DH5" s="25"/>
      <c r="DI5" s="25"/>
      <c r="DJ5" s="247"/>
      <c r="DK5" s="26"/>
      <c r="DL5" s="26"/>
      <c r="DM5" s="249"/>
      <c r="DN5" s="24">
        <v>100</v>
      </c>
      <c r="DO5" s="25"/>
      <c r="DP5" s="25"/>
      <c r="DQ5" s="247"/>
      <c r="DR5" s="26"/>
      <c r="DS5" s="26"/>
      <c r="DT5" s="249"/>
      <c r="DU5" s="24">
        <v>100</v>
      </c>
      <c r="DV5" s="25"/>
      <c r="DW5" s="25"/>
      <c r="DX5" s="247"/>
      <c r="DY5" s="26"/>
      <c r="DZ5" s="26"/>
      <c r="EA5" s="249"/>
      <c r="EB5" s="24">
        <v>100</v>
      </c>
      <c r="EC5" s="25"/>
      <c r="ED5" s="25"/>
      <c r="EE5" s="247"/>
      <c r="EF5" s="26"/>
      <c r="EG5" s="26"/>
      <c r="EH5" s="249"/>
      <c r="EI5" s="24">
        <v>100</v>
      </c>
      <c r="EJ5" s="27"/>
      <c r="EK5" s="27"/>
      <c r="EL5" s="251"/>
      <c r="EM5" s="28"/>
      <c r="EN5" s="28"/>
      <c r="EO5" s="282"/>
      <c r="EP5" s="29">
        <v>100</v>
      </c>
      <c r="EQ5" s="349"/>
      <c r="ER5" s="114"/>
      <c r="ES5" s="114"/>
      <c r="ET5" s="351"/>
      <c r="EU5" s="114"/>
      <c r="EV5" s="114"/>
      <c r="EW5" s="353"/>
      <c r="EX5" s="272"/>
      <c r="EY5" s="275"/>
      <c r="EZ5" s="254"/>
      <c r="FA5" s="257"/>
    </row>
    <row r="6" spans="1:158" ht="90" customHeight="1" thickTop="1">
      <c r="A6" s="51">
        <v>12</v>
      </c>
      <c r="B6" s="135" t="s">
        <v>46</v>
      </c>
      <c r="C6" s="132">
        <v>16202003</v>
      </c>
      <c r="D6" s="133" t="s">
        <v>47</v>
      </c>
      <c r="E6" s="161" t="s">
        <v>32</v>
      </c>
      <c r="F6" s="139">
        <v>90</v>
      </c>
      <c r="G6" s="140">
        <f t="shared" ref="G6:G25" si="0">IF(F6=0,0,IF(F6&lt;40,0,IF(F6&lt;50,1,IF(F6&lt;55,1.333,IF(F6&lt;60,1.666,IF(F6&lt;65,2,IF(F6&lt;70,2.333,IF(F6&gt;=70,0))))))))</f>
        <v>0</v>
      </c>
      <c r="H6" s="140">
        <f t="shared" ref="H6:H25" si="1">IF(F6=0,0,IF(F6&lt;70,0,IF(F6&lt;75,2.666,IF(F6&lt;80,3,IF(F6&lt;85,3.333,IF(F6&lt;90,3.666,IF(F6&lt;=100,4)))))))</f>
        <v>4</v>
      </c>
      <c r="I6" s="141">
        <f t="shared" ref="I6:I25" si="2">IF(G6=0,H6,G6)</f>
        <v>4</v>
      </c>
      <c r="J6" s="140">
        <f t="shared" ref="J6:J25" si="3">IF(F6=0,0,IF(F6&lt;40,"F",IF(F6&lt;50,"D",IF(F6&lt;55,"D+",IF(F6&lt;60,"C-",IF(F6&lt;65,"C",IF(F6&lt;70,"C+",IF(F6&gt;=70,0))))))))</f>
        <v>0</v>
      </c>
      <c r="K6" s="140" t="str">
        <f t="shared" ref="K6:K25" si="4">IF(F6=0,0,IF(F6&lt;70,0,IF(F6&lt;75,"B-",IF(F6&lt;80,"B",IF(F6&lt;85,"B+",IF(F6&lt;90,"A-",IF(F6&lt;=100,"A")))))))</f>
        <v>A</v>
      </c>
      <c r="L6" s="142" t="str">
        <f t="shared" ref="L6:L25" si="5">IF(J6=0,K6,J6)</f>
        <v>A</v>
      </c>
      <c r="M6" s="33"/>
      <c r="N6" s="34">
        <f t="shared" ref="N6:N25" si="6">IF(M6=0,0,IF(M6&lt;40,0,IF(M6&lt;50,1,IF(M6&lt;55,1.333,IF(M6&lt;60,1.666,IF(M6&lt;65,2,IF(M6&lt;70,2.333,IF(M6&gt;=70,0))))))))</f>
        <v>0</v>
      </c>
      <c r="O6" s="35">
        <f t="shared" ref="O6:O25" si="7">IF(M6=0,0,IF(M6&lt;70,0,IF(M6&lt;75,2.666,IF(M6&lt;80,3,IF(M6&lt;85,3.333,IF(M6&lt;90,3.666,IF(M6&lt;=100,4)))))))</f>
        <v>0</v>
      </c>
      <c r="P6" s="36">
        <f t="shared" ref="P6:P25" si="8">IF(N6=0,O6,N6)</f>
        <v>0</v>
      </c>
      <c r="Q6" s="37">
        <f t="shared" ref="Q6:Q25" si="9">IF(M6=0,0,IF(M6&lt;40,"F",IF(M6&lt;50,"D",IF(M6&lt;55,"D+",IF(M6&lt;60,"C-",IF(M6&lt;65,"C",IF(M6&lt;70,"C+",IF(M6&gt;=70,0))))))))</f>
        <v>0</v>
      </c>
      <c r="R6" s="38">
        <f t="shared" ref="R6:R25" si="10">IF(M6=0,0,IF(M6&lt;70,0,IF(M6&lt;75,"B-",IF(M6&lt;80,"B",IF(M6&lt;85,"B+",IF(M6&lt;90,"A-",IF(M6&lt;=100,"A")))))))</f>
        <v>0</v>
      </c>
      <c r="S6" s="39">
        <f t="shared" ref="S6:S25" si="11">IF(Q6=0,R6,Q6)</f>
        <v>0</v>
      </c>
      <c r="T6" s="33"/>
      <c r="U6" s="34">
        <f t="shared" ref="U6:U25" si="12">IF(T6=0,0,IF(T6&lt;40,0,IF(T6&lt;50,1,IF(T6&lt;55,1.333,IF(T6&lt;60,1.666,IF(T6&lt;65,2,IF(T6&lt;70,2.333,IF(T6&gt;=70,0))))))))</f>
        <v>0</v>
      </c>
      <c r="V6" s="35">
        <f t="shared" ref="V6:V25" si="13">IF(T6=0,0,IF(T6&lt;70,0,IF(T6&lt;75,2.666,IF(T6&lt;80,3,IF(T6&lt;85,3.333,IF(T6&lt;90,3.666,IF(T6&lt;=100,4)))))))</f>
        <v>0</v>
      </c>
      <c r="W6" s="36">
        <f t="shared" ref="W6:W25" si="14">IF(U6=0,V6,U6)</f>
        <v>0</v>
      </c>
      <c r="X6" s="37">
        <f t="shared" ref="X6:X25" si="15">IF(T6=0,0,IF(T6&lt;40,"F",IF(T6&lt;50,"D",IF(T6&lt;55,"D+",IF(T6&lt;60,"C-",IF(T6&lt;65,"C",IF(T6&lt;70,"C+",IF(T6&gt;=70,0))))))))</f>
        <v>0</v>
      </c>
      <c r="Y6" s="38">
        <f t="shared" ref="Y6:Y25" si="16">IF(T6=0,0,IF(T6&lt;70,0,IF(T6&lt;75,"B-",IF(T6&lt;80,"B",IF(T6&lt;85,"B+",IF(T6&lt;90,"A-",IF(T6&lt;=100,"A")))))))</f>
        <v>0</v>
      </c>
      <c r="Z6" s="39">
        <f t="shared" ref="Z6:Z25" si="17">IF(X6=0,Y6,X6)</f>
        <v>0</v>
      </c>
      <c r="AA6" s="33"/>
      <c r="AB6" s="34">
        <f t="shared" ref="AB6:AB25" si="18">IF(AA6=0,0,IF(AA6&lt;40,0,IF(AA6&lt;50,1,IF(AA6&lt;55,1.333,IF(AA6&lt;60,1.666,IF(AA6&lt;65,2,IF(AA6&lt;70,2.333,IF(AA6&gt;=70,0))))))))</f>
        <v>0</v>
      </c>
      <c r="AC6" s="35">
        <f t="shared" ref="AC6:AC25" si="19">IF(AA6=0,0,IF(AA6&lt;70,0,IF(AA6&lt;75,2.666,IF(AA6&lt;80,3,IF(AA6&lt;85,3.333,IF(AA6&lt;90,3.666,IF(AA6&lt;=100,4)))))))</f>
        <v>0</v>
      </c>
      <c r="AD6" s="36">
        <f t="shared" ref="AD6:AD25" si="20">IF(AB6=0,AC6,AB6)</f>
        <v>0</v>
      </c>
      <c r="AE6" s="37">
        <f t="shared" ref="AE6:AE25" si="21">IF(AA6=0,0,IF(AA6&lt;40,"F",IF(AA6&lt;50,"D",IF(AA6&lt;55,"D+",IF(AA6&lt;60,"C-",IF(AA6&lt;65,"C",IF(AA6&lt;70,"C+",IF(AA6&gt;=70,0))))))))</f>
        <v>0</v>
      </c>
      <c r="AF6" s="38">
        <f t="shared" ref="AF6:AF25" si="22">IF(AA6=0,0,IF(AA6&lt;70,0,IF(AA6&lt;75,"B-",IF(AA6&lt;80,"B",IF(AA6&lt;85,"B+",IF(AA6&lt;90,"A-",IF(AA6&lt;=100,"A")))))))</f>
        <v>0</v>
      </c>
      <c r="AG6" s="39">
        <f t="shared" ref="AG6:AG25" si="23">IF(AE6=0,AF6,AE6)</f>
        <v>0</v>
      </c>
      <c r="AH6" s="33"/>
      <c r="AI6" s="34">
        <f t="shared" ref="AI6:AI25" si="24">IF(AH6=0,0,IF(AH6&lt;40,0,IF(AH6&lt;50,1,IF(AH6&lt;55,1.333,IF(AH6&lt;60,1.666,IF(AH6&lt;65,2,IF(AH6&lt;70,2.333,IF(AH6&gt;=70,0))))))))</f>
        <v>0</v>
      </c>
      <c r="AJ6" s="35">
        <f t="shared" ref="AJ6:AJ25" si="25">IF(AH6=0,0,IF(AH6&lt;70,0,IF(AH6&lt;75,2.666,IF(AH6&lt;80,3,IF(AH6&lt;85,3.333,IF(AH6&lt;90,3.666,IF(AH6&lt;=100,4)))))))</f>
        <v>0</v>
      </c>
      <c r="AK6" s="36">
        <f t="shared" ref="AK6:AK25" si="26">IF(AI6=0,AJ6,AI6)</f>
        <v>0</v>
      </c>
      <c r="AL6" s="37">
        <f t="shared" ref="AL6:AL25" si="27">IF(AH6=0,0,IF(AH6&lt;40,"F",IF(AH6&lt;50,"D",IF(AH6&lt;55,"D+",IF(AH6&lt;60,"C-",IF(AH6&lt;65,"C",IF(AH6&lt;70,"C+",IF(AH6&gt;=70,0))))))))</f>
        <v>0</v>
      </c>
      <c r="AM6" s="38">
        <f t="shared" ref="AM6:AM25" si="28">IF(AH6=0,0,IF(AH6&lt;70,0,IF(AH6&lt;75,"B-",IF(AH6&lt;80,"B",IF(AH6&lt;85,"B+",IF(AH6&lt;90,"A-",IF(AH6&lt;=100,"A")))))))</f>
        <v>0</v>
      </c>
      <c r="AN6" s="39">
        <f t="shared" ref="AN6:AN25" si="29">IF(AL6=0,AM6,AL6)</f>
        <v>0</v>
      </c>
      <c r="AO6" s="33"/>
      <c r="AP6" s="34">
        <f t="shared" ref="AP6:AP25" si="30">IF(AO6=0,0,IF(AO6&lt;40,0,IF(AO6&lt;50,1,IF(AO6&lt;55,1.333,IF(AO6&lt;60,1.666,IF(AO6&lt;65,2,IF(AO6&lt;70,2.333,IF(AO6&gt;=70,0))))))))</f>
        <v>0</v>
      </c>
      <c r="AQ6" s="35">
        <f t="shared" ref="AQ6:AQ25" si="31">IF(AO6=0,0,IF(AO6&lt;70,0,IF(AO6&lt;75,2.666,IF(AO6&lt;80,3,IF(AO6&lt;85,3.333,IF(AO6&lt;90,3.666,IF(AO6&lt;=100,4)))))))</f>
        <v>0</v>
      </c>
      <c r="AR6" s="36">
        <f t="shared" ref="AR6:AR25" si="32">IF(AP6=0,AQ6,AP6)</f>
        <v>0</v>
      </c>
      <c r="AS6" s="37">
        <f t="shared" ref="AS6:AS25" si="33">IF(AO6=0,0,IF(AO6&lt;40,"F",IF(AO6&lt;50,"D",IF(AO6&lt;55,"D+",IF(AO6&lt;60,"C-",IF(AO6&lt;65,"C",IF(AO6&lt;70,"C+",IF(AO6&gt;=70,0))))))))</f>
        <v>0</v>
      </c>
      <c r="AT6" s="38">
        <f t="shared" ref="AT6:AT25" si="34">IF(AO6=0,0,IF(AO6&lt;70,0,IF(AO6&lt;75,"B-",IF(AO6&lt;80,"B",IF(AO6&lt;85,"B+",IF(AO6&lt;90,"A-",IF(AO6&lt;=100,"A")))))))</f>
        <v>0</v>
      </c>
      <c r="AU6" s="39">
        <f t="shared" ref="AU6:AU25" si="35">IF(AS6=0,AT6,AS6)</f>
        <v>0</v>
      </c>
      <c r="AV6" s="33"/>
      <c r="AW6" s="34">
        <f t="shared" ref="AW6:AW25" si="36">IF(AV6=0,0,IF(AV6&lt;40,0,IF(AV6&lt;50,1,IF(AV6&lt;55,1.333,IF(AV6&lt;60,1.666,IF(AV6&lt;65,2,IF(AV6&lt;70,2.333,IF(AV6&gt;=70,0))))))))</f>
        <v>0</v>
      </c>
      <c r="AX6" s="35">
        <f t="shared" ref="AX6:AX25" si="37">IF(AV6=0,0,IF(AV6&lt;70,0,IF(AV6&lt;75,2.666,IF(AV6&lt;80,3,IF(AV6&lt;85,3.333,IF(AV6&lt;90,3.666,IF(AV6&lt;=100,4)))))))</f>
        <v>0</v>
      </c>
      <c r="AY6" s="36">
        <f t="shared" ref="AY6:AY25" si="38">IF(AW6=0,AX6,AW6)</f>
        <v>0</v>
      </c>
      <c r="AZ6" s="37">
        <f t="shared" ref="AZ6:AZ25" si="39">IF(AV6=0,0,IF(AV6&lt;40,"F",IF(AV6&lt;50,"D",IF(AV6&lt;55,"D+",IF(AV6&lt;60,"C-",IF(AV6&lt;65,"C",IF(AV6&lt;70,"C+",IF(AV6&gt;=70,0))))))))</f>
        <v>0</v>
      </c>
      <c r="BA6" s="38">
        <f t="shared" ref="BA6:BA25" si="40">IF(AV6=0,0,IF(AV6&lt;70,0,IF(AV6&lt;75,"B-",IF(AV6&lt;80,"B",IF(AV6&lt;85,"B+",IF(AV6&lt;90,"A-",IF(AV6&lt;=100,"A")))))))</f>
        <v>0</v>
      </c>
      <c r="BB6" s="39">
        <f t="shared" ref="BB6:BB25" si="41">IF(AZ6=0,BA6,AZ6)</f>
        <v>0</v>
      </c>
      <c r="BC6" s="33"/>
      <c r="BD6" s="34">
        <f t="shared" ref="BD6:BD25" si="42">IF(BC6=0,0,IF(BC6&lt;40,0,IF(BC6&lt;50,1,IF(BC6&lt;55,1.333,IF(BC6&lt;60,1.666,IF(BC6&lt;65,2,IF(BC6&lt;70,2.333,IF(BC6&gt;=70,0))))))))</f>
        <v>0</v>
      </c>
      <c r="BE6" s="35">
        <f t="shared" ref="BE6:BE25" si="43">IF(BC6=0,0,IF(BC6&lt;70,0,IF(BC6&lt;75,2.666,IF(BC6&lt;80,3,IF(BC6&lt;85,3.333,IF(BC6&lt;90,3.666,IF(BC6&lt;=100,4)))))))</f>
        <v>0</v>
      </c>
      <c r="BF6" s="36">
        <f t="shared" ref="BF6:BF25" si="44">IF(BD6=0,BE6,BD6)</f>
        <v>0</v>
      </c>
      <c r="BG6" s="37">
        <f t="shared" ref="BG6:BG25" si="45">IF(BC6=0,0,IF(BC6&lt;40,"F",IF(BC6&lt;50,"D",IF(BC6&lt;55,"D+",IF(BC6&lt;60,"C-",IF(BC6&lt;65,"C",IF(BC6&lt;70,"C+",IF(BC6&gt;=70,0))))))))</f>
        <v>0</v>
      </c>
      <c r="BH6" s="38">
        <f t="shared" ref="BH6:BH25" si="46">IF(BC6=0,0,IF(BC6&lt;70,0,IF(BC6&lt;75,"B-",IF(BC6&lt;80,"B",IF(BC6&lt;85,"B+",IF(BC6&lt;90,"A-",IF(BC6&lt;=100,"A")))))))</f>
        <v>0</v>
      </c>
      <c r="BI6" s="39">
        <f t="shared" ref="BI6:BI25" si="47">IF(BG6=0,BH6,BG6)</f>
        <v>0</v>
      </c>
      <c r="BJ6" s="33"/>
      <c r="BK6" s="34">
        <f t="shared" ref="BK6:BK25" si="48">IF(BJ6=0,0,IF(BJ6&lt;40,0,IF(BJ6&lt;50,1,IF(BJ6&lt;55,1.333,IF(BJ6&lt;60,1.666,IF(BJ6&lt;65,2,IF(BJ6&lt;70,2.333,IF(BJ6&gt;=70,0))))))))</f>
        <v>0</v>
      </c>
      <c r="BL6" s="35">
        <f t="shared" ref="BL6:BL25" si="49">IF(BJ6=0,0,IF(BJ6&lt;70,0,IF(BJ6&lt;75,2.666,IF(BJ6&lt;80,3,IF(BJ6&lt;85,3.333,IF(BJ6&lt;90,3.666,IF(BJ6&lt;=100,4)))))))</f>
        <v>0</v>
      </c>
      <c r="BM6" s="36">
        <f t="shared" ref="BM6:BM25" si="50">IF(BK6=0,BL6,BK6)</f>
        <v>0</v>
      </c>
      <c r="BN6" s="37">
        <f t="shared" ref="BN6:BN25" si="51">IF(BJ6=0,0,IF(BJ6&lt;40,"F",IF(BJ6&lt;50,"D",IF(BJ6&lt;55,"D+",IF(BJ6&lt;60,"C-",IF(BJ6&lt;65,"C",IF(BJ6&lt;70,"C+",IF(BJ6&gt;=70,0))))))))</f>
        <v>0</v>
      </c>
      <c r="BO6" s="38">
        <f t="shared" ref="BO6:BO25" si="52">IF(BJ6=0,0,IF(BJ6&lt;70,0,IF(BJ6&lt;75,"B-",IF(BJ6&lt;80,"B",IF(BJ6&lt;85,"B+",IF(BJ6&lt;90,"A-",IF(BJ6&lt;=100,"A")))))))</f>
        <v>0</v>
      </c>
      <c r="BP6" s="39">
        <f t="shared" ref="BP6:BP25" si="53">IF(BN6=0,BO6,BN6)</f>
        <v>0</v>
      </c>
      <c r="BQ6" s="33"/>
      <c r="BR6" s="34">
        <f t="shared" ref="BR6:BR25" si="54">IF(BQ6=0,0,IF(BQ6&lt;40,0,IF(BQ6&lt;50,1,IF(BQ6&lt;55,1.333,IF(BQ6&lt;60,1.666,IF(BQ6&lt;65,2,IF(BQ6&lt;70,2.333,IF(BQ6&gt;=70,0))))))))</f>
        <v>0</v>
      </c>
      <c r="BS6" s="35">
        <f t="shared" ref="BS6:BS25" si="55">IF(BQ6=0,0,IF(BQ6&lt;70,0,IF(BQ6&lt;75,2.666,IF(BQ6&lt;80,3,IF(BQ6&lt;85,3.333,IF(BQ6&lt;90,3.666,IF(BQ6&lt;=100,4)))))))</f>
        <v>0</v>
      </c>
      <c r="BT6" s="36">
        <f t="shared" ref="BT6:BT25" si="56">IF(BR6=0,BS6,BR6)</f>
        <v>0</v>
      </c>
      <c r="BU6" s="37">
        <f t="shared" ref="BU6:BU25" si="57">IF(BQ6=0,0,IF(BQ6&lt;40,"F",IF(BQ6&lt;50,"D",IF(BQ6&lt;55,"D+",IF(BQ6&lt;60,"C-",IF(BQ6&lt;65,"C",IF(BQ6&lt;70,"C+",IF(BQ6&gt;=70,0))))))))</f>
        <v>0</v>
      </c>
      <c r="BV6" s="38">
        <f t="shared" ref="BV6:BV25" si="58">IF(BQ6=0,0,IF(BQ6&lt;70,0,IF(BQ6&lt;75,"B-",IF(BQ6&lt;80,"B",IF(BQ6&lt;85,"B+",IF(BQ6&lt;90,"A-",IF(BQ6&lt;=100,"A")))))))</f>
        <v>0</v>
      </c>
      <c r="BW6" s="39">
        <f t="shared" ref="BW6:BW25" si="59">IF(BU6=0,BV6,BU6)</f>
        <v>0</v>
      </c>
      <c r="BX6" s="33"/>
      <c r="BY6" s="34">
        <f t="shared" ref="BY6:BY25" si="60">IF(BX6=0,0,IF(BX6&lt;40,0,IF(BX6&lt;50,1,IF(BX6&lt;55,1.333,IF(BX6&lt;60,1.666,IF(BX6&lt;65,2,IF(BX6&lt;70,2.333,IF(BX6&gt;=70,0))))))))</f>
        <v>0</v>
      </c>
      <c r="BZ6" s="35">
        <f t="shared" ref="BZ6:BZ25" si="61">IF(BX6=0,0,IF(BX6&lt;70,0,IF(BX6&lt;75,2.666,IF(BX6&lt;80,3,IF(BX6&lt;85,3.333,IF(BX6&lt;90,3.666,IF(BX6&lt;=100,4)))))))</f>
        <v>0</v>
      </c>
      <c r="CA6" s="36">
        <f t="shared" ref="CA6:CA25" si="62">IF(BY6=0,BZ6,BY6)</f>
        <v>0</v>
      </c>
      <c r="CB6" s="37">
        <f t="shared" ref="CB6:CB25" si="63">IF(BX6=0,0,IF(BX6&lt;40,"F",IF(BX6&lt;50,"D",IF(BX6&lt;55,"D+",IF(BX6&lt;60,"C-",IF(BX6&lt;65,"C",IF(BX6&lt;70,"C+",IF(BX6&gt;=70,0))))))))</f>
        <v>0</v>
      </c>
      <c r="CC6" s="38">
        <f t="shared" ref="CC6:CC25" si="64">IF(BX6=0,0,IF(BX6&lt;70,0,IF(BX6&lt;75,"B-",IF(BX6&lt;80,"B",IF(BX6&lt;85,"B+",IF(BX6&lt;90,"A-",IF(BX6&lt;=100,"A")))))))</f>
        <v>0</v>
      </c>
      <c r="CD6" s="39">
        <f t="shared" ref="CD6:CD25" si="65">IF(CB6=0,CC6,CB6)</f>
        <v>0</v>
      </c>
      <c r="CE6" s="33"/>
      <c r="CF6" s="34">
        <f t="shared" ref="CF6:CF25" si="66">IF(CE6=0,0,IF(CE6&lt;40,0,IF(CE6&lt;50,1,IF(CE6&lt;55,1.333,IF(CE6&lt;60,1.666,IF(CE6&lt;65,2,IF(CE6&lt;70,2.333,IF(CE6&gt;=70,0))))))))</f>
        <v>0</v>
      </c>
      <c r="CG6" s="35">
        <f t="shared" ref="CG6:CG25" si="67">IF(CE6=0,0,IF(CE6&lt;70,0,IF(CE6&lt;75,2.666,IF(CE6&lt;80,3,IF(CE6&lt;85,3.333,IF(CE6&lt;90,3.666,IF(CE6&lt;=100,4)))))))</f>
        <v>0</v>
      </c>
      <c r="CH6" s="36">
        <f t="shared" ref="CH6:CH25" si="68">IF(CF6=0,CG6,CF6)</f>
        <v>0</v>
      </c>
      <c r="CI6" s="37">
        <f t="shared" ref="CI6:CI25" si="69">IF(CE6=0,0,IF(CE6&lt;40,"F",IF(CE6&lt;50,"D",IF(CE6&lt;55,"D+",IF(CE6&lt;60,"C-",IF(CE6&lt;65,"C",IF(CE6&lt;70,"C+",IF(CE6&gt;=70,0))))))))</f>
        <v>0</v>
      </c>
      <c r="CJ6" s="38">
        <f t="shared" ref="CJ6:CJ25" si="70">IF(CE6=0,0,IF(CE6&lt;70,0,IF(CE6&lt;75,"B-",IF(CE6&lt;80,"B",IF(CE6&lt;85,"B+",IF(CE6&lt;90,"A-",IF(CE6&lt;=100,"A")))))))</f>
        <v>0</v>
      </c>
      <c r="CK6" s="39">
        <f t="shared" ref="CK6:CK25" si="71">IF(CI6=0,CJ6,CI6)</f>
        <v>0</v>
      </c>
      <c r="CL6" s="33"/>
      <c r="CM6" s="34">
        <f t="shared" ref="CM6:CM25" si="72">IF(CL6=0,0,IF(CL6&lt;40,0,IF(CL6&lt;50,1,IF(CL6&lt;55,1.333,IF(CL6&lt;60,1.666,IF(CL6&lt;65,2,IF(CL6&lt;70,2.333,IF(CL6&gt;=70,0))))))))</f>
        <v>0</v>
      </c>
      <c r="CN6" s="35">
        <f t="shared" ref="CN6:CN25" si="73">IF(CL6=0,0,IF(CL6&lt;70,0,IF(CL6&lt;75,2.666,IF(CL6&lt;80,3,IF(CL6&lt;85,3.333,IF(CL6&lt;90,3.666,IF(CL6&lt;=100,4)))))))</f>
        <v>0</v>
      </c>
      <c r="CO6" s="36">
        <f t="shared" ref="CO6:CO25" si="74">IF(CM6=0,CN6,CM6)</f>
        <v>0</v>
      </c>
      <c r="CP6" s="37">
        <f t="shared" ref="CP6:CP25" si="75">IF(CL6=0,0,IF(CL6&lt;40,"F",IF(CL6&lt;50,"D",IF(CL6&lt;55,"D+",IF(CL6&lt;60,"C-",IF(CL6&lt;65,"C",IF(CL6&lt;70,"C+",IF(CL6&gt;=70,0))))))))</f>
        <v>0</v>
      </c>
      <c r="CQ6" s="38">
        <f t="shared" ref="CQ6:CQ25" si="76">IF(CL6=0,0,IF(CL6&lt;70,0,IF(CL6&lt;75,"B-",IF(CL6&lt;80,"B",IF(CL6&lt;85,"B+",IF(CL6&lt;90,"A-",IF(CL6&lt;=100,"A")))))))</f>
        <v>0</v>
      </c>
      <c r="CR6" s="39">
        <f t="shared" ref="CR6:CR25" si="77">IF(CP6=0,CQ6,CP6)</f>
        <v>0</v>
      </c>
      <c r="CS6" s="33"/>
      <c r="CT6" s="34">
        <f t="shared" ref="CT6:CT25" si="78">IF(CS6=0,0,IF(CS6&lt;40,0,IF(CS6&lt;50,1,IF(CS6&lt;55,1.333,IF(CS6&lt;60,1.666,IF(CS6&lt;65,2,IF(CS6&lt;70,2.333,IF(CS6&gt;=70,0))))))))</f>
        <v>0</v>
      </c>
      <c r="CU6" s="35">
        <f t="shared" ref="CU6:CU25" si="79">IF(CS6=0,0,IF(CS6&lt;70,0,IF(CS6&lt;75,2.666,IF(CS6&lt;80,3,IF(CS6&lt;85,3.333,IF(CS6&lt;90,3.666,IF(CS6&lt;=100,4)))))))</f>
        <v>0</v>
      </c>
      <c r="CV6" s="36">
        <f t="shared" ref="CV6:CV25" si="80">IF(CT6=0,CU6,CT6)</f>
        <v>0</v>
      </c>
      <c r="CW6" s="37">
        <f t="shared" ref="CW6:CW25" si="81">IF(CS6=0,0,IF(CS6&lt;40,"F",IF(CS6&lt;50,"D",IF(CS6&lt;55,"D+",IF(CS6&lt;60,"C-",IF(CS6&lt;65,"C",IF(CS6&lt;70,"C+",IF(CS6&gt;=70,0))))))))</f>
        <v>0</v>
      </c>
      <c r="CX6" s="38">
        <f t="shared" ref="CX6:CX25" si="82">IF(CS6=0,0,IF(CS6&lt;70,0,IF(CS6&lt;75,"B-",IF(CS6&lt;80,"B",IF(CS6&lt;85,"B+",IF(CS6&lt;90,"A-",IF(CS6&lt;=100,"A")))))))</f>
        <v>0</v>
      </c>
      <c r="CY6" s="39">
        <f t="shared" ref="CY6:CY25" si="83">IF(CW6=0,CX6,CW6)</f>
        <v>0</v>
      </c>
      <c r="CZ6" s="33"/>
      <c r="DA6" s="34">
        <f t="shared" ref="DA6:DA25" si="84">IF(CZ6=0,0,IF(CZ6&lt;40,0,IF(CZ6&lt;50,1,IF(CZ6&lt;55,1.333,IF(CZ6&lt;60,1.666,IF(CZ6&lt;65,2,IF(CZ6&lt;70,2.333,IF(CZ6&gt;=70,0))))))))</f>
        <v>0</v>
      </c>
      <c r="DB6" s="35">
        <f t="shared" ref="DB6:DB25" si="85">IF(CZ6=0,0,IF(CZ6&lt;70,0,IF(CZ6&lt;75,2.666,IF(CZ6&lt;80,3,IF(CZ6&lt;85,3.333,IF(CZ6&lt;90,3.666,IF(CZ6&lt;=100,4)))))))</f>
        <v>0</v>
      </c>
      <c r="DC6" s="36">
        <f t="shared" ref="DC6:DC25" si="86">IF(DA6=0,DB6,DA6)</f>
        <v>0</v>
      </c>
      <c r="DD6" s="37">
        <f t="shared" ref="DD6:DD25" si="87">IF(CZ6=0,0,IF(CZ6&lt;40,"F",IF(CZ6&lt;50,"D",IF(CZ6&lt;55,"D+",IF(CZ6&lt;60,"C-",IF(CZ6&lt;65,"C",IF(CZ6&lt;70,"C+",IF(CZ6&gt;=70,0))))))))</f>
        <v>0</v>
      </c>
      <c r="DE6" s="38">
        <f t="shared" ref="DE6:DE25" si="88">IF(CZ6=0,0,IF(CZ6&lt;70,0,IF(CZ6&lt;75,"B-",IF(CZ6&lt;80,"B",IF(CZ6&lt;85,"B+",IF(CZ6&lt;90,"A-",IF(CZ6&lt;=100,"A")))))))</f>
        <v>0</v>
      </c>
      <c r="DF6" s="39">
        <f t="shared" ref="DF6:DF25" si="89">IF(DD6=0,DE6,DD6)</f>
        <v>0</v>
      </c>
      <c r="DG6" s="33"/>
      <c r="DH6" s="34">
        <f t="shared" ref="DH6:DH25" si="90">IF(DG6=0,0,IF(DG6&lt;40,0,IF(DG6&lt;50,1,IF(DG6&lt;55,1.333,IF(DG6&lt;60,1.666,IF(DG6&lt;65,2,IF(DG6&lt;70,2.333,IF(DG6&gt;=70,0))))))))</f>
        <v>0</v>
      </c>
      <c r="DI6" s="35">
        <f t="shared" ref="DI6:DI25" si="91">IF(DG6=0,0,IF(DG6&lt;70,0,IF(DG6&lt;75,2.666,IF(DG6&lt;80,3,IF(DG6&lt;85,3.333,IF(DG6&lt;90,3.666,IF(DG6&lt;=100,4)))))))</f>
        <v>0</v>
      </c>
      <c r="DJ6" s="36">
        <f t="shared" ref="DJ6:DJ25" si="92">IF(DH6=0,DI6,DH6)</f>
        <v>0</v>
      </c>
      <c r="DK6" s="37">
        <f t="shared" ref="DK6:DK25" si="93">IF(DG6=0,0,IF(DG6&lt;40,"F",IF(DG6&lt;50,"D",IF(DG6&lt;55,"D+",IF(DG6&lt;60,"C-",IF(DG6&lt;65,"C",IF(DG6&lt;70,"C+",IF(DG6&gt;=70,0))))))))</f>
        <v>0</v>
      </c>
      <c r="DL6" s="38">
        <f t="shared" ref="DL6:DL25" si="94">IF(DG6=0,0,IF(DG6&lt;70,0,IF(DG6&lt;75,"B-",IF(DG6&lt;80,"B",IF(DG6&lt;85,"B+",IF(DG6&lt;90,"A-",IF(DG6&lt;=100,"A")))))))</f>
        <v>0</v>
      </c>
      <c r="DM6" s="39">
        <f t="shared" ref="DM6:DM25" si="95">IF(DK6=0,DL6,DK6)</f>
        <v>0</v>
      </c>
      <c r="DN6" s="33"/>
      <c r="DO6" s="34">
        <f t="shared" ref="DO6:DO25" si="96">IF(DN6=0,0,IF(DN6&lt;40,0,IF(DN6&lt;50,1,IF(DN6&lt;55,1.333,IF(DN6&lt;60,1.666,IF(DN6&lt;65,2,IF(DN6&lt;70,2.333,IF(DN6&gt;=70,0))))))))</f>
        <v>0</v>
      </c>
      <c r="DP6" s="35">
        <f t="shared" ref="DP6:DP25" si="97">IF(DN6=0,0,IF(DN6&lt;70,0,IF(DN6&lt;75,2.666,IF(DN6&lt;80,3,IF(DN6&lt;85,3.333,IF(DN6&lt;90,3.666,IF(DN6&lt;=100,4)))))))</f>
        <v>0</v>
      </c>
      <c r="DQ6" s="36">
        <f t="shared" ref="DQ6:DQ25" si="98">IF(DO6=0,DP6,DO6)</f>
        <v>0</v>
      </c>
      <c r="DR6" s="37">
        <f t="shared" ref="DR6:DR25" si="99">IF(DN6=0,0,IF(DN6&lt;40,"F",IF(DN6&lt;50,"D",IF(DN6&lt;55,"D+",IF(DN6&lt;60,"C-",IF(DN6&lt;65,"C",IF(DN6&lt;70,"C+",IF(DN6&gt;=70,0))))))))</f>
        <v>0</v>
      </c>
      <c r="DS6" s="38">
        <f t="shared" ref="DS6:DS25" si="100">IF(DN6=0,0,IF(DN6&lt;70,0,IF(DN6&lt;75,"B-",IF(DN6&lt;80,"B",IF(DN6&lt;85,"B+",IF(DN6&lt;90,"A-",IF(DN6&lt;=100,"A")))))))</f>
        <v>0</v>
      </c>
      <c r="DT6" s="39">
        <f t="shared" ref="DT6:DT25" si="101">IF(DR6=0,DS6,DR6)</f>
        <v>0</v>
      </c>
      <c r="DU6" s="33"/>
      <c r="DV6" s="34">
        <f t="shared" ref="DV6:DV25" si="102">IF(DU6=0,0,IF(DU6&lt;40,0,IF(DU6&lt;50,1,IF(DU6&lt;55,1.333,IF(DU6&lt;60,1.666,IF(DU6&lt;65,2,IF(DU6&lt;70,2.333,IF(DU6&gt;=70,0))))))))</f>
        <v>0</v>
      </c>
      <c r="DW6" s="35">
        <f t="shared" ref="DW6:DW25" si="103">IF(DU6=0,0,IF(DU6&lt;70,0,IF(DU6&lt;75,2.666,IF(DU6&lt;80,3,IF(DU6&lt;85,3.333,IF(DU6&lt;90,3.666,IF(DU6&lt;=100,4)))))))</f>
        <v>0</v>
      </c>
      <c r="DX6" s="36">
        <f t="shared" ref="DX6:DX25" si="104">IF(DV6=0,DW6,DV6)</f>
        <v>0</v>
      </c>
      <c r="DY6" s="37">
        <f t="shared" ref="DY6:DY25" si="105">IF(DU6=0,0,IF(DU6&lt;40,"F",IF(DU6&lt;50,"D",IF(DU6&lt;55,"D+",IF(DU6&lt;60,"C-",IF(DU6&lt;65,"C",IF(DU6&lt;70,"C+",IF(DU6&gt;=70,0))))))))</f>
        <v>0</v>
      </c>
      <c r="DZ6" s="38">
        <f t="shared" ref="DZ6:DZ25" si="106">IF(DU6=0,0,IF(DU6&lt;70,0,IF(DU6&lt;75,"B-",IF(DU6&lt;80,"B",IF(DU6&lt;85,"B+",IF(DU6&lt;90,"A-",IF(DU6&lt;=100,"A")))))))</f>
        <v>0</v>
      </c>
      <c r="EA6" s="39">
        <f t="shared" ref="EA6:EA25" si="107">IF(DY6=0,DZ6,DY6)</f>
        <v>0</v>
      </c>
      <c r="EB6" s="33"/>
      <c r="EC6" s="34">
        <f t="shared" ref="EC6:EC25" si="108">IF(EB6=0,0,IF(EB6&lt;40,0,IF(EB6&lt;50,1,IF(EB6&lt;55,1.333,IF(EB6&lt;60,1.666,IF(EB6&lt;65,2,IF(EB6&lt;70,2.333,IF(EB6&gt;=70,0))))))))</f>
        <v>0</v>
      </c>
      <c r="ED6" s="35">
        <f t="shared" ref="ED6:ED25" si="109">IF(EB6=0,0,IF(EB6&lt;70,0,IF(EB6&lt;75,2.666,IF(EB6&lt;80,3,IF(EB6&lt;85,3.333,IF(EB6&lt;90,3.666,IF(EB6&lt;=100,4)))))))</f>
        <v>0</v>
      </c>
      <c r="EE6" s="36">
        <f t="shared" ref="EE6:EE25" si="110">IF(EC6=0,ED6,EC6)</f>
        <v>0</v>
      </c>
      <c r="EF6" s="37">
        <f t="shared" ref="EF6:EF25" si="111">IF(EB6=0,0,IF(EB6&lt;40,"F",IF(EB6&lt;50,"D",IF(EB6&lt;55,"D+",IF(EB6&lt;60,"C-",IF(EB6&lt;65,"C",IF(EB6&lt;70,"C+",IF(EB6&gt;=70,0))))))))</f>
        <v>0</v>
      </c>
      <c r="EG6" s="38">
        <f t="shared" ref="EG6:EG25" si="112">IF(EB6=0,0,IF(EB6&lt;70,0,IF(EB6&lt;75,"B-",IF(EB6&lt;80,"B",IF(EB6&lt;85,"B+",IF(EB6&lt;90,"A-",IF(EB6&lt;=100,"A")))))))</f>
        <v>0</v>
      </c>
      <c r="EH6" s="39"/>
      <c r="EI6" s="33"/>
      <c r="EJ6" s="34">
        <f t="shared" ref="EJ6:EJ25" si="113">IF(EI6=0,0,IF(EI6&lt;40,0,IF(EI6&lt;50,1,IF(EI6&lt;55,1.333,IF(EI6&lt;60,1.666,IF(EI6&lt;65,2,IF(EI6&lt;70,2.333,IF(EI6&gt;=70,0))))))))</f>
        <v>0</v>
      </c>
      <c r="EK6" s="35">
        <f t="shared" ref="EK6:EK25" si="114">IF(EI6=0,0,IF(EI6&lt;70,0,IF(EI6&lt;75,2.666,IF(EI6&lt;80,3,IF(EI6&lt;85,3.333,IF(EI6&lt;90,3.666,IF(EI6&lt;=100,4)))))))</f>
        <v>0</v>
      </c>
      <c r="EL6" s="36">
        <f t="shared" ref="EL6:EL25" si="115">IF(EJ6=0,EK6,EJ6)</f>
        <v>0</v>
      </c>
      <c r="EM6" s="37">
        <f t="shared" ref="EM6:EM25" si="116">IF(EI6=0,0,IF(EI6&lt;40,"F",IF(EI6&lt;50,"D",IF(EI6&lt;55,"D+",IF(EI6&lt;60,"C-",IF(EI6&lt;65,"C",IF(EI6&lt;70,"C+",IF(EI6&gt;=70,0))))))))</f>
        <v>0</v>
      </c>
      <c r="EN6" s="38">
        <f t="shared" ref="EN6:EN25" si="117">IF(EI6=0,0,IF(EI6&lt;70,0,IF(EI6&lt;75,"B-",IF(EI6&lt;80,"B",IF(EI6&lt;85,"B+",IF(EI6&lt;90,"A-",IF(EI6&lt;=100,"A")))))))</f>
        <v>0</v>
      </c>
      <c r="EO6" s="39">
        <f t="shared" ref="EO6:EO25" si="118">IF(EM6=0,EN6,EM6)</f>
        <v>0</v>
      </c>
      <c r="EP6" s="40"/>
      <c r="EQ6" s="41">
        <f t="shared" ref="EQ6:EQ25" si="119">I6+P6+W6+AD6+AK6+AR6+AY6+BF6+BM6+BT6+CA6+CH6+CO6+CV6+DC6+DJ6+DQ6+DX6+EE6+EL6</f>
        <v>4</v>
      </c>
      <c r="ER6" s="42">
        <f t="shared" ref="ER6:ER25" si="120">COUNT(F6,M6,T6,AA6,AH6,AO6,AV6,BC6,BJ6,BQ6,BX6,CE6,CL6,CS6,CZ6,DG6,DN6,DU6,EB6,EI6)*3</f>
        <v>3</v>
      </c>
      <c r="ES6" s="43">
        <f t="shared" ref="ES6:ES25" si="121">I6*3+P6*3+W6*3+AD6*3+AK6*3+AR6*3+AY6*3+BF6*3+BM6*3+BT6*3+CA6*3+CH6*3+CO6*3+CV6*3+DC6*3+DJ6*3+DQ6*3+DX6*3+EE6*3+EL6*3</f>
        <v>12</v>
      </c>
      <c r="ET6" s="44">
        <f t="shared" ref="ET6:ET25" si="122">IF((ES6=0),0,(ROUND((ES6/ER6),3)))</f>
        <v>4</v>
      </c>
      <c r="EU6" s="45">
        <f t="shared" ref="EU6:EU25" si="123">IF(ER6=0,0,IF(ET6&lt;=0,"F",IF(ET6&lt;1,"F",IF(ET6&lt;1.333,"D",IF(ET6&lt;1.666,"D+",IF(ET6&lt;2,"C-",IF(ET6&lt;2.333,"C",IF(ET6&gt;=2.333,0))))))))</f>
        <v>0</v>
      </c>
      <c r="EV6" s="45" t="str">
        <f t="shared" ref="EV6:EV25" si="124">IF(ER6=0,0,IF(ET6&lt;2.333,0,IF(ET6&lt;2.666,"C+",IF(ET6&lt;3,"B-",IF(ET6&lt;3.333,"B",IF(ET6&lt;3.666,"B+",IF(ET6&lt;4,"A-",IF(ET6=4,"A"))))))))</f>
        <v>A</v>
      </c>
      <c r="EW6" s="46" t="str">
        <f t="shared" ref="EW6:EW25" si="125">IF((ER6=0),0,IF(EU6=0,EV6,EU6))</f>
        <v>A</v>
      </c>
      <c r="EX6" s="47"/>
      <c r="EY6" s="48"/>
      <c r="EZ6" s="49"/>
      <c r="FA6" s="50"/>
    </row>
    <row r="7" spans="1:158" ht="90" customHeight="1">
      <c r="A7" s="51">
        <v>13</v>
      </c>
      <c r="B7" s="135" t="s">
        <v>46</v>
      </c>
      <c r="C7" s="132">
        <v>16202004</v>
      </c>
      <c r="D7" s="133" t="s">
        <v>48</v>
      </c>
      <c r="E7" s="161" t="s">
        <v>32</v>
      </c>
      <c r="F7" s="56"/>
      <c r="G7" s="57">
        <f t="shared" si="0"/>
        <v>0</v>
      </c>
      <c r="H7" s="58">
        <f t="shared" si="1"/>
        <v>0</v>
      </c>
      <c r="I7" s="59">
        <f t="shared" si="2"/>
        <v>0</v>
      </c>
      <c r="J7" s="60">
        <f t="shared" si="3"/>
        <v>0</v>
      </c>
      <c r="K7" s="61">
        <f t="shared" si="4"/>
        <v>0</v>
      </c>
      <c r="L7" s="62">
        <f t="shared" si="5"/>
        <v>0</v>
      </c>
      <c r="M7" s="56"/>
      <c r="N7" s="57">
        <f t="shared" si="6"/>
        <v>0</v>
      </c>
      <c r="O7" s="58">
        <f t="shared" si="7"/>
        <v>0</v>
      </c>
      <c r="P7" s="59">
        <f t="shared" si="8"/>
        <v>0</v>
      </c>
      <c r="Q7" s="60">
        <f t="shared" si="9"/>
        <v>0</v>
      </c>
      <c r="R7" s="61">
        <f t="shared" si="10"/>
        <v>0</v>
      </c>
      <c r="S7" s="62">
        <f t="shared" si="11"/>
        <v>0</v>
      </c>
      <c r="T7" s="216">
        <v>85</v>
      </c>
      <c r="U7" s="217">
        <f t="shared" si="12"/>
        <v>0</v>
      </c>
      <c r="V7" s="217">
        <f t="shared" si="13"/>
        <v>3.6659999999999999</v>
      </c>
      <c r="W7" s="218">
        <f t="shared" si="14"/>
        <v>3.6659999999999999</v>
      </c>
      <c r="X7" s="217">
        <f t="shared" si="15"/>
        <v>0</v>
      </c>
      <c r="Y7" s="217" t="str">
        <f t="shared" si="16"/>
        <v>A-</v>
      </c>
      <c r="Z7" s="219" t="str">
        <f t="shared" si="17"/>
        <v>A-</v>
      </c>
      <c r="AA7" s="56"/>
      <c r="AB7" s="57">
        <f t="shared" si="18"/>
        <v>0</v>
      </c>
      <c r="AC7" s="58">
        <f t="shared" si="19"/>
        <v>0</v>
      </c>
      <c r="AD7" s="59">
        <f t="shared" si="20"/>
        <v>0</v>
      </c>
      <c r="AE7" s="60">
        <f t="shared" si="21"/>
        <v>0</v>
      </c>
      <c r="AF7" s="61">
        <f t="shared" si="22"/>
        <v>0</v>
      </c>
      <c r="AG7" s="62">
        <f t="shared" si="23"/>
        <v>0</v>
      </c>
      <c r="AH7" s="56"/>
      <c r="AI7" s="57">
        <f t="shared" si="24"/>
        <v>0</v>
      </c>
      <c r="AJ7" s="58">
        <f t="shared" si="25"/>
        <v>0</v>
      </c>
      <c r="AK7" s="59">
        <f t="shared" si="26"/>
        <v>0</v>
      </c>
      <c r="AL7" s="60">
        <f t="shared" si="27"/>
        <v>0</v>
      </c>
      <c r="AM7" s="61">
        <f t="shared" si="28"/>
        <v>0</v>
      </c>
      <c r="AN7" s="62">
        <f t="shared" si="29"/>
        <v>0</v>
      </c>
      <c r="AO7" s="56"/>
      <c r="AP7" s="57">
        <f t="shared" si="30"/>
        <v>0</v>
      </c>
      <c r="AQ7" s="58">
        <f t="shared" si="31"/>
        <v>0</v>
      </c>
      <c r="AR7" s="59">
        <f t="shared" si="32"/>
        <v>0</v>
      </c>
      <c r="AS7" s="60">
        <f t="shared" si="33"/>
        <v>0</v>
      </c>
      <c r="AT7" s="61">
        <f t="shared" si="34"/>
        <v>0</v>
      </c>
      <c r="AU7" s="62">
        <f t="shared" si="35"/>
        <v>0</v>
      </c>
      <c r="AV7" s="216">
        <v>76</v>
      </c>
      <c r="AW7" s="217">
        <f t="shared" si="36"/>
        <v>0</v>
      </c>
      <c r="AX7" s="217">
        <f t="shared" si="37"/>
        <v>3</v>
      </c>
      <c r="AY7" s="218">
        <f t="shared" si="38"/>
        <v>3</v>
      </c>
      <c r="AZ7" s="217">
        <f t="shared" si="39"/>
        <v>0</v>
      </c>
      <c r="BA7" s="217" t="str">
        <f t="shared" si="40"/>
        <v>B</v>
      </c>
      <c r="BB7" s="219" t="str">
        <f t="shared" si="41"/>
        <v>B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216">
        <v>65</v>
      </c>
      <c r="BK7" s="217">
        <f t="shared" si="48"/>
        <v>2.3330000000000002</v>
      </c>
      <c r="BL7" s="217">
        <f t="shared" si="49"/>
        <v>0</v>
      </c>
      <c r="BM7" s="218">
        <f t="shared" si="50"/>
        <v>2.3330000000000002</v>
      </c>
      <c r="BN7" s="217" t="str">
        <f t="shared" si="51"/>
        <v>C+</v>
      </c>
      <c r="BO7" s="217">
        <f t="shared" si="52"/>
        <v>0</v>
      </c>
      <c r="BP7" s="219" t="str">
        <f t="shared" si="53"/>
        <v>C+</v>
      </c>
      <c r="BQ7" s="216" t="s">
        <v>108</v>
      </c>
      <c r="BR7" s="217">
        <f t="shared" si="54"/>
        <v>0</v>
      </c>
      <c r="BS7" s="217" t="b">
        <f t="shared" si="55"/>
        <v>0</v>
      </c>
      <c r="BT7" s="218" t="b">
        <f t="shared" si="56"/>
        <v>0</v>
      </c>
      <c r="BU7" s="217">
        <f t="shared" si="57"/>
        <v>0</v>
      </c>
      <c r="BV7" s="217" t="b">
        <f t="shared" si="58"/>
        <v>0</v>
      </c>
      <c r="BW7" s="219" t="b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8.9990000000000006</v>
      </c>
      <c r="ER7" s="45">
        <f t="shared" si="120"/>
        <v>9</v>
      </c>
      <c r="ES7" s="65">
        <f t="shared" si="121"/>
        <v>26.997</v>
      </c>
      <c r="ET7" s="66">
        <f t="shared" si="122"/>
        <v>3</v>
      </c>
      <c r="EU7" s="45">
        <f t="shared" si="123"/>
        <v>0</v>
      </c>
      <c r="EV7" s="45" t="str">
        <f t="shared" si="124"/>
        <v>B</v>
      </c>
      <c r="EW7" s="46" t="str">
        <f t="shared" si="125"/>
        <v>B</v>
      </c>
      <c r="EX7" s="67"/>
      <c r="EY7" s="68"/>
      <c r="EZ7" s="69"/>
      <c r="FA7" s="50"/>
      <c r="FB7" s="70"/>
    </row>
    <row r="8" spans="1:158" ht="90" customHeight="1">
      <c r="A8" s="51">
        <v>14</v>
      </c>
      <c r="B8" s="135" t="s">
        <v>14</v>
      </c>
      <c r="C8" s="132">
        <v>17102012</v>
      </c>
      <c r="D8" s="134" t="s">
        <v>49</v>
      </c>
      <c r="E8" s="162" t="s">
        <v>50</v>
      </c>
      <c r="F8" s="56"/>
      <c r="G8" s="57">
        <f t="shared" si="0"/>
        <v>0</v>
      </c>
      <c r="H8" s="58">
        <f t="shared" si="1"/>
        <v>0</v>
      </c>
      <c r="I8" s="59">
        <f t="shared" si="2"/>
        <v>0</v>
      </c>
      <c r="J8" s="60">
        <f t="shared" si="3"/>
        <v>0</v>
      </c>
      <c r="K8" s="61">
        <f t="shared" si="4"/>
        <v>0</v>
      </c>
      <c r="L8" s="62">
        <f t="shared" si="5"/>
        <v>0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216">
        <v>85</v>
      </c>
      <c r="AB8" s="217">
        <f t="shared" si="18"/>
        <v>0</v>
      </c>
      <c r="AC8" s="217">
        <f t="shared" si="19"/>
        <v>3.6659999999999999</v>
      </c>
      <c r="AD8" s="218">
        <f t="shared" si="20"/>
        <v>3.6659999999999999</v>
      </c>
      <c r="AE8" s="217">
        <f t="shared" si="21"/>
        <v>0</v>
      </c>
      <c r="AF8" s="217" t="str">
        <f t="shared" si="22"/>
        <v>A-</v>
      </c>
      <c r="AG8" s="219" t="str">
        <f t="shared" si="23"/>
        <v>A-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56"/>
      <c r="AP8" s="57">
        <f t="shared" si="30"/>
        <v>0</v>
      </c>
      <c r="AQ8" s="58">
        <f t="shared" si="31"/>
        <v>0</v>
      </c>
      <c r="AR8" s="59">
        <f t="shared" si="32"/>
        <v>0</v>
      </c>
      <c r="AS8" s="60">
        <f t="shared" si="33"/>
        <v>0</v>
      </c>
      <c r="AT8" s="61">
        <f t="shared" si="34"/>
        <v>0</v>
      </c>
      <c r="AU8" s="395">
        <f t="shared" si="35"/>
        <v>0</v>
      </c>
      <c r="AV8" s="396"/>
      <c r="AW8" s="397">
        <f t="shared" si="36"/>
        <v>0</v>
      </c>
      <c r="AX8" s="397">
        <f t="shared" si="37"/>
        <v>0</v>
      </c>
      <c r="AY8" s="398">
        <f t="shared" si="38"/>
        <v>0</v>
      </c>
      <c r="AZ8" s="397">
        <f t="shared" si="39"/>
        <v>0</v>
      </c>
      <c r="BA8" s="397">
        <f t="shared" si="40"/>
        <v>0</v>
      </c>
      <c r="BB8" s="395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3.6659999999999999</v>
      </c>
      <c r="ER8" s="45">
        <f t="shared" si="120"/>
        <v>3</v>
      </c>
      <c r="ES8" s="65">
        <f t="shared" si="121"/>
        <v>10.997999999999999</v>
      </c>
      <c r="ET8" s="66">
        <f t="shared" si="122"/>
        <v>3.6659999999999999</v>
      </c>
      <c r="EU8" s="45">
        <f t="shared" si="123"/>
        <v>0</v>
      </c>
      <c r="EV8" s="45" t="str">
        <f t="shared" si="124"/>
        <v>A-</v>
      </c>
      <c r="EW8" s="46" t="str">
        <f t="shared" si="125"/>
        <v>A-</v>
      </c>
      <c r="EX8" s="67"/>
      <c r="EY8" s="68"/>
      <c r="EZ8" s="69"/>
      <c r="FA8" s="50"/>
    </row>
    <row r="9" spans="1:158" ht="90" customHeight="1">
      <c r="A9" s="51">
        <v>15</v>
      </c>
      <c r="B9" s="135" t="s">
        <v>14</v>
      </c>
      <c r="C9" s="132">
        <v>17102013</v>
      </c>
      <c r="D9" s="134" t="s">
        <v>51</v>
      </c>
      <c r="E9" s="162" t="s">
        <v>26</v>
      </c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56"/>
      <c r="N9" s="57">
        <f t="shared" si="6"/>
        <v>0</v>
      </c>
      <c r="O9" s="58">
        <f t="shared" si="7"/>
        <v>0</v>
      </c>
      <c r="P9" s="59">
        <f t="shared" si="8"/>
        <v>0</v>
      </c>
      <c r="Q9" s="60">
        <f t="shared" si="9"/>
        <v>0</v>
      </c>
      <c r="R9" s="61">
        <f t="shared" si="10"/>
        <v>0</v>
      </c>
      <c r="S9" s="62">
        <f t="shared" si="11"/>
        <v>0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216">
        <v>60</v>
      </c>
      <c r="AI9" s="217">
        <f t="shared" si="24"/>
        <v>2</v>
      </c>
      <c r="AJ9" s="217">
        <f t="shared" si="25"/>
        <v>0</v>
      </c>
      <c r="AK9" s="218">
        <f t="shared" si="26"/>
        <v>2</v>
      </c>
      <c r="AL9" s="217" t="str">
        <f t="shared" si="27"/>
        <v>C</v>
      </c>
      <c r="AM9" s="217">
        <f t="shared" si="28"/>
        <v>0</v>
      </c>
      <c r="AN9" s="219" t="str">
        <f t="shared" si="29"/>
        <v>C</v>
      </c>
      <c r="AO9" s="216">
        <v>87</v>
      </c>
      <c r="AP9" s="217">
        <f t="shared" si="30"/>
        <v>0</v>
      </c>
      <c r="AQ9" s="217">
        <f t="shared" si="31"/>
        <v>3.6659999999999999</v>
      </c>
      <c r="AR9" s="218">
        <f t="shared" si="32"/>
        <v>3.6659999999999999</v>
      </c>
      <c r="AS9" s="217">
        <f t="shared" si="33"/>
        <v>0</v>
      </c>
      <c r="AT9" s="217" t="str">
        <f t="shared" si="34"/>
        <v>A-</v>
      </c>
      <c r="AU9" s="219" t="str">
        <f t="shared" si="35"/>
        <v>A-</v>
      </c>
      <c r="AV9" s="216">
        <v>70</v>
      </c>
      <c r="AW9" s="217">
        <f t="shared" si="36"/>
        <v>0</v>
      </c>
      <c r="AX9" s="217">
        <f t="shared" si="37"/>
        <v>2.6659999999999999</v>
      </c>
      <c r="AY9" s="218">
        <f t="shared" si="38"/>
        <v>2.6659999999999999</v>
      </c>
      <c r="AZ9" s="217">
        <f t="shared" si="39"/>
        <v>0</v>
      </c>
      <c r="BA9" s="217" t="str">
        <f t="shared" si="40"/>
        <v>B-</v>
      </c>
      <c r="BB9" s="219" t="str">
        <f t="shared" si="41"/>
        <v>B-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216">
        <v>78</v>
      </c>
      <c r="BK9" s="217">
        <f t="shared" si="48"/>
        <v>0</v>
      </c>
      <c r="BL9" s="217">
        <f t="shared" si="49"/>
        <v>3</v>
      </c>
      <c r="BM9" s="218">
        <f t="shared" si="50"/>
        <v>3</v>
      </c>
      <c r="BN9" s="217">
        <f t="shared" si="51"/>
        <v>0</v>
      </c>
      <c r="BO9" s="217" t="str">
        <f t="shared" si="52"/>
        <v>B</v>
      </c>
      <c r="BP9" s="219" t="str">
        <f t="shared" si="53"/>
        <v>B</v>
      </c>
      <c r="BQ9" s="216">
        <v>60</v>
      </c>
      <c r="BR9" s="217">
        <f t="shared" si="54"/>
        <v>2</v>
      </c>
      <c r="BS9" s="217">
        <f t="shared" si="55"/>
        <v>0</v>
      </c>
      <c r="BT9" s="218">
        <f t="shared" si="56"/>
        <v>2</v>
      </c>
      <c r="BU9" s="217" t="str">
        <f t="shared" si="57"/>
        <v>C</v>
      </c>
      <c r="BV9" s="217">
        <f t="shared" si="58"/>
        <v>0</v>
      </c>
      <c r="BW9" s="219" t="str">
        <f t="shared" si="59"/>
        <v>C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13.332000000000001</v>
      </c>
      <c r="ER9" s="45">
        <f t="shared" si="120"/>
        <v>15</v>
      </c>
      <c r="ES9" s="65">
        <f t="shared" si="121"/>
        <v>39.995999999999995</v>
      </c>
      <c r="ET9" s="66">
        <f t="shared" si="122"/>
        <v>2.6659999999999999</v>
      </c>
      <c r="EU9" s="45">
        <f t="shared" si="123"/>
        <v>0</v>
      </c>
      <c r="EV9" s="45" t="str">
        <f t="shared" si="124"/>
        <v>B-</v>
      </c>
      <c r="EW9" s="46" t="str">
        <f t="shared" si="125"/>
        <v>B-</v>
      </c>
      <c r="EX9" s="67"/>
      <c r="EY9" s="68"/>
      <c r="EZ9" s="69"/>
      <c r="FA9" s="50"/>
    </row>
    <row r="10" spans="1:158" ht="90" customHeight="1">
      <c r="A10" s="51">
        <v>16</v>
      </c>
      <c r="B10" s="135" t="s">
        <v>14</v>
      </c>
      <c r="C10" s="132">
        <v>17102014</v>
      </c>
      <c r="D10" s="134" t="s">
        <v>52</v>
      </c>
      <c r="E10" s="162" t="s">
        <v>26</v>
      </c>
      <c r="F10" s="216">
        <v>75</v>
      </c>
      <c r="G10" s="217">
        <f t="shared" si="0"/>
        <v>0</v>
      </c>
      <c r="H10" s="217">
        <f t="shared" si="1"/>
        <v>3</v>
      </c>
      <c r="I10" s="218">
        <f t="shared" si="2"/>
        <v>3</v>
      </c>
      <c r="J10" s="217">
        <f t="shared" si="3"/>
        <v>0</v>
      </c>
      <c r="K10" s="217" t="str">
        <f t="shared" si="4"/>
        <v>B</v>
      </c>
      <c r="L10" s="219" t="str">
        <f t="shared" si="5"/>
        <v>B</v>
      </c>
      <c r="M10" s="216">
        <v>45</v>
      </c>
      <c r="N10" s="217">
        <f t="shared" si="6"/>
        <v>1</v>
      </c>
      <c r="O10" s="217">
        <f t="shared" si="7"/>
        <v>0</v>
      </c>
      <c r="P10" s="218">
        <f t="shared" si="8"/>
        <v>1</v>
      </c>
      <c r="Q10" s="217" t="str">
        <f t="shared" si="9"/>
        <v>D</v>
      </c>
      <c r="R10" s="217">
        <f t="shared" si="10"/>
        <v>0</v>
      </c>
      <c r="S10" s="219" t="str">
        <f t="shared" si="11"/>
        <v>D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216">
        <v>65</v>
      </c>
      <c r="AB10" s="217">
        <f t="shared" si="18"/>
        <v>2.3330000000000002</v>
      </c>
      <c r="AC10" s="217">
        <f t="shared" si="19"/>
        <v>0</v>
      </c>
      <c r="AD10" s="218">
        <f t="shared" si="20"/>
        <v>2.3330000000000002</v>
      </c>
      <c r="AE10" s="217" t="str">
        <f t="shared" si="21"/>
        <v>C+</v>
      </c>
      <c r="AF10" s="217">
        <f t="shared" si="22"/>
        <v>0</v>
      </c>
      <c r="AG10" s="219" t="str">
        <f t="shared" si="23"/>
        <v>C+</v>
      </c>
      <c r="AH10" s="216">
        <v>60</v>
      </c>
      <c r="AI10" s="217">
        <f t="shared" si="24"/>
        <v>2</v>
      </c>
      <c r="AJ10" s="217">
        <f t="shared" si="25"/>
        <v>0</v>
      </c>
      <c r="AK10" s="218">
        <f t="shared" si="26"/>
        <v>2</v>
      </c>
      <c r="AL10" s="217" t="str">
        <f t="shared" si="27"/>
        <v>C</v>
      </c>
      <c r="AM10" s="217">
        <f t="shared" si="28"/>
        <v>0</v>
      </c>
      <c r="AN10" s="219" t="str">
        <f t="shared" si="29"/>
        <v>C</v>
      </c>
      <c r="AO10" s="216">
        <v>88</v>
      </c>
      <c r="AP10" s="217">
        <f t="shared" si="30"/>
        <v>0</v>
      </c>
      <c r="AQ10" s="217">
        <f t="shared" si="31"/>
        <v>3.6659999999999999</v>
      </c>
      <c r="AR10" s="218">
        <f t="shared" si="32"/>
        <v>3.6659999999999999</v>
      </c>
      <c r="AS10" s="217">
        <f t="shared" si="33"/>
        <v>0</v>
      </c>
      <c r="AT10" s="217" t="str">
        <f t="shared" si="34"/>
        <v>A-</v>
      </c>
      <c r="AU10" s="219" t="str">
        <f t="shared" si="35"/>
        <v>A-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11.999000000000001</v>
      </c>
      <c r="ER10" s="45">
        <f t="shared" si="120"/>
        <v>15</v>
      </c>
      <c r="ES10" s="65">
        <f t="shared" si="121"/>
        <v>35.997</v>
      </c>
      <c r="ET10" s="66">
        <f t="shared" si="122"/>
        <v>2.4</v>
      </c>
      <c r="EU10" s="45">
        <f t="shared" si="123"/>
        <v>0</v>
      </c>
      <c r="EV10" s="45" t="str">
        <f t="shared" si="124"/>
        <v>C+</v>
      </c>
      <c r="EW10" s="46" t="str">
        <f t="shared" si="125"/>
        <v>C+</v>
      </c>
      <c r="EX10" s="67"/>
      <c r="EY10" s="68"/>
      <c r="EZ10" s="69"/>
      <c r="FA10" s="50"/>
    </row>
    <row r="11" spans="1:158" ht="90" customHeight="1">
      <c r="A11" s="51">
        <v>17</v>
      </c>
      <c r="B11" s="135" t="s">
        <v>14</v>
      </c>
      <c r="C11" s="132">
        <v>17102015</v>
      </c>
      <c r="D11" s="134" t="s">
        <v>53</v>
      </c>
      <c r="E11" s="162" t="s">
        <v>54</v>
      </c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216">
        <v>84</v>
      </c>
      <c r="N11" s="217">
        <f t="shared" si="6"/>
        <v>0</v>
      </c>
      <c r="O11" s="217">
        <f t="shared" si="7"/>
        <v>3.3330000000000002</v>
      </c>
      <c r="P11" s="218">
        <f t="shared" si="8"/>
        <v>3.3330000000000002</v>
      </c>
      <c r="Q11" s="217">
        <f t="shared" si="9"/>
        <v>0</v>
      </c>
      <c r="R11" s="217" t="str">
        <f t="shared" si="10"/>
        <v>B+</v>
      </c>
      <c r="S11" s="219" t="str">
        <f t="shared" si="11"/>
        <v>B+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216">
        <v>71</v>
      </c>
      <c r="AI11" s="217">
        <f t="shared" si="24"/>
        <v>0</v>
      </c>
      <c r="AJ11" s="217">
        <f t="shared" si="25"/>
        <v>2.6659999999999999</v>
      </c>
      <c r="AK11" s="218">
        <f t="shared" si="26"/>
        <v>2.6659999999999999</v>
      </c>
      <c r="AL11" s="217">
        <f t="shared" si="27"/>
        <v>0</v>
      </c>
      <c r="AM11" s="217" t="str">
        <f t="shared" si="28"/>
        <v>B-</v>
      </c>
      <c r="AN11" s="219" t="str">
        <f t="shared" si="29"/>
        <v>B-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216">
        <v>79</v>
      </c>
      <c r="AW11" s="217">
        <f t="shared" si="36"/>
        <v>0</v>
      </c>
      <c r="AX11" s="217">
        <f t="shared" si="37"/>
        <v>3</v>
      </c>
      <c r="AY11" s="218">
        <f t="shared" si="38"/>
        <v>3</v>
      </c>
      <c r="AZ11" s="217">
        <f t="shared" si="39"/>
        <v>0</v>
      </c>
      <c r="BA11" s="217" t="str">
        <f t="shared" si="40"/>
        <v>B</v>
      </c>
      <c r="BB11" s="219" t="str">
        <f t="shared" si="41"/>
        <v>B</v>
      </c>
      <c r="BC11" s="216">
        <v>72</v>
      </c>
      <c r="BD11" s="217">
        <f t="shared" si="42"/>
        <v>0</v>
      </c>
      <c r="BE11" s="217">
        <f t="shared" si="43"/>
        <v>2.6659999999999999</v>
      </c>
      <c r="BF11" s="218">
        <f t="shared" si="44"/>
        <v>2.6659999999999999</v>
      </c>
      <c r="BG11" s="217">
        <f t="shared" si="45"/>
        <v>0</v>
      </c>
      <c r="BH11" s="217" t="str">
        <f t="shared" si="46"/>
        <v>B-</v>
      </c>
      <c r="BI11" s="219" t="str">
        <f t="shared" si="47"/>
        <v>B-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11.665000000000001</v>
      </c>
      <c r="ER11" s="45">
        <f t="shared" si="120"/>
        <v>12</v>
      </c>
      <c r="ES11" s="65">
        <f t="shared" si="121"/>
        <v>34.994999999999997</v>
      </c>
      <c r="ET11" s="66">
        <f t="shared" si="122"/>
        <v>2.9159999999999999</v>
      </c>
      <c r="EU11" s="45">
        <f t="shared" si="123"/>
        <v>0</v>
      </c>
      <c r="EV11" s="45" t="str">
        <f t="shared" si="124"/>
        <v>B-</v>
      </c>
      <c r="EW11" s="46" t="str">
        <f t="shared" si="125"/>
        <v>B-</v>
      </c>
      <c r="EX11" s="67"/>
      <c r="EY11" s="68"/>
      <c r="EZ11" s="69"/>
      <c r="FA11" s="50"/>
    </row>
    <row r="12" spans="1:158" ht="90" customHeight="1">
      <c r="A12" s="51">
        <v>18</v>
      </c>
      <c r="B12" s="135" t="s">
        <v>14</v>
      </c>
      <c r="C12" s="132">
        <v>17102016</v>
      </c>
      <c r="D12" s="134" t="s">
        <v>55</v>
      </c>
      <c r="E12" s="162" t="s">
        <v>28</v>
      </c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216">
        <v>86</v>
      </c>
      <c r="AB12" s="217">
        <f t="shared" si="18"/>
        <v>0</v>
      </c>
      <c r="AC12" s="217">
        <f t="shared" si="19"/>
        <v>3.6659999999999999</v>
      </c>
      <c r="AD12" s="218">
        <f t="shared" si="20"/>
        <v>3.6659999999999999</v>
      </c>
      <c r="AE12" s="217">
        <f t="shared" si="21"/>
        <v>0</v>
      </c>
      <c r="AF12" s="217" t="str">
        <f t="shared" si="22"/>
        <v>A-</v>
      </c>
      <c r="AG12" s="219" t="str">
        <f t="shared" si="23"/>
        <v>A-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216">
        <v>85</v>
      </c>
      <c r="BD12" s="217">
        <f t="shared" si="42"/>
        <v>0</v>
      </c>
      <c r="BE12" s="217">
        <f t="shared" si="43"/>
        <v>3.6659999999999999</v>
      </c>
      <c r="BF12" s="218">
        <f t="shared" si="44"/>
        <v>3.6659999999999999</v>
      </c>
      <c r="BG12" s="217">
        <f t="shared" si="45"/>
        <v>0</v>
      </c>
      <c r="BH12" s="217" t="str">
        <f t="shared" si="46"/>
        <v>A-</v>
      </c>
      <c r="BI12" s="219" t="str">
        <f t="shared" si="47"/>
        <v>A-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216">
        <v>97</v>
      </c>
      <c r="BY12" s="217">
        <f t="shared" si="60"/>
        <v>0</v>
      </c>
      <c r="BZ12" s="217">
        <f t="shared" si="61"/>
        <v>4</v>
      </c>
      <c r="CA12" s="218">
        <f t="shared" si="62"/>
        <v>4</v>
      </c>
      <c r="CB12" s="217">
        <f t="shared" si="63"/>
        <v>0</v>
      </c>
      <c r="CC12" s="217" t="str">
        <f t="shared" si="64"/>
        <v>A</v>
      </c>
      <c r="CD12" s="219" t="str">
        <f t="shared" si="65"/>
        <v>A</v>
      </c>
      <c r="CE12" s="216">
        <v>98</v>
      </c>
      <c r="CF12" s="217">
        <f t="shared" si="66"/>
        <v>0</v>
      </c>
      <c r="CG12" s="217">
        <f t="shared" si="67"/>
        <v>4</v>
      </c>
      <c r="CH12" s="218">
        <f t="shared" si="68"/>
        <v>4</v>
      </c>
      <c r="CI12" s="217">
        <f t="shared" si="69"/>
        <v>0</v>
      </c>
      <c r="CJ12" s="217" t="str">
        <f t="shared" si="70"/>
        <v>A</v>
      </c>
      <c r="CK12" s="219" t="str">
        <f t="shared" si="71"/>
        <v>A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15.332000000000001</v>
      </c>
      <c r="ER12" s="45">
        <f t="shared" si="120"/>
        <v>12</v>
      </c>
      <c r="ES12" s="65">
        <f t="shared" si="121"/>
        <v>45.995999999999995</v>
      </c>
      <c r="ET12" s="66">
        <f t="shared" si="122"/>
        <v>3.8330000000000002</v>
      </c>
      <c r="EU12" s="45">
        <f t="shared" si="123"/>
        <v>0</v>
      </c>
      <c r="EV12" s="45" t="str">
        <f t="shared" si="124"/>
        <v>A-</v>
      </c>
      <c r="EW12" s="46" t="str">
        <f t="shared" si="125"/>
        <v>A-</v>
      </c>
      <c r="EX12" s="67"/>
      <c r="EY12" s="68"/>
      <c r="EZ12" s="69"/>
      <c r="FA12" s="50"/>
    </row>
    <row r="13" spans="1:158" ht="90" customHeight="1">
      <c r="A13" s="51">
        <v>19</v>
      </c>
      <c r="B13" s="135" t="s">
        <v>14</v>
      </c>
      <c r="C13" s="132">
        <v>17102017</v>
      </c>
      <c r="D13" s="134" t="s">
        <v>56</v>
      </c>
      <c r="E13" s="162" t="s">
        <v>37</v>
      </c>
      <c r="F13" s="216" t="s">
        <v>109</v>
      </c>
      <c r="G13" s="217">
        <f t="shared" si="0"/>
        <v>0</v>
      </c>
      <c r="H13" s="217" t="b">
        <f t="shared" si="1"/>
        <v>0</v>
      </c>
      <c r="I13" s="218" t="b">
        <f t="shared" si="2"/>
        <v>0</v>
      </c>
      <c r="J13" s="217">
        <f t="shared" si="3"/>
        <v>0</v>
      </c>
      <c r="K13" s="217" t="b">
        <f t="shared" si="4"/>
        <v>0</v>
      </c>
      <c r="L13" s="219" t="b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216" t="s">
        <v>109</v>
      </c>
      <c r="U13" s="217">
        <f t="shared" si="12"/>
        <v>0</v>
      </c>
      <c r="V13" s="217" t="b">
        <f t="shared" si="13"/>
        <v>0</v>
      </c>
      <c r="W13" s="218" t="b">
        <f t="shared" si="14"/>
        <v>0</v>
      </c>
      <c r="X13" s="217">
        <f t="shared" si="15"/>
        <v>0</v>
      </c>
      <c r="Y13" s="217" t="b">
        <f t="shared" si="16"/>
        <v>0</v>
      </c>
      <c r="Z13" s="219" t="b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216">
        <v>83</v>
      </c>
      <c r="AP13" s="217">
        <f t="shared" si="30"/>
        <v>0</v>
      </c>
      <c r="AQ13" s="217">
        <f t="shared" si="31"/>
        <v>3.3330000000000002</v>
      </c>
      <c r="AR13" s="218">
        <f t="shared" si="32"/>
        <v>3.3330000000000002</v>
      </c>
      <c r="AS13" s="217">
        <f t="shared" si="33"/>
        <v>0</v>
      </c>
      <c r="AT13" s="217" t="str">
        <f t="shared" si="34"/>
        <v>B+</v>
      </c>
      <c r="AU13" s="219" t="str">
        <f t="shared" si="35"/>
        <v>B+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216">
        <v>65</v>
      </c>
      <c r="BK13" s="217">
        <f t="shared" si="48"/>
        <v>2.3330000000000002</v>
      </c>
      <c r="BL13" s="217">
        <f t="shared" si="49"/>
        <v>0</v>
      </c>
      <c r="BM13" s="218">
        <f t="shared" si="50"/>
        <v>2.3330000000000002</v>
      </c>
      <c r="BN13" s="217" t="str">
        <f t="shared" si="51"/>
        <v>C+</v>
      </c>
      <c r="BO13" s="217">
        <f t="shared" si="52"/>
        <v>0</v>
      </c>
      <c r="BP13" s="219" t="str">
        <f t="shared" si="53"/>
        <v>C+</v>
      </c>
      <c r="BQ13" s="216">
        <v>60</v>
      </c>
      <c r="BR13" s="217">
        <f t="shared" si="54"/>
        <v>2</v>
      </c>
      <c r="BS13" s="217">
        <f t="shared" si="55"/>
        <v>0</v>
      </c>
      <c r="BT13" s="218">
        <f t="shared" si="56"/>
        <v>2</v>
      </c>
      <c r="BU13" s="217" t="str">
        <f t="shared" si="57"/>
        <v>C</v>
      </c>
      <c r="BV13" s="217">
        <f t="shared" si="58"/>
        <v>0</v>
      </c>
      <c r="BW13" s="219" t="str">
        <f t="shared" si="59"/>
        <v>C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7.6660000000000004</v>
      </c>
      <c r="ER13" s="45">
        <f t="shared" si="120"/>
        <v>9</v>
      </c>
      <c r="ES13" s="65">
        <f t="shared" si="121"/>
        <v>22.998000000000001</v>
      </c>
      <c r="ET13" s="66">
        <f t="shared" si="122"/>
        <v>2.5550000000000002</v>
      </c>
      <c r="EU13" s="45">
        <f t="shared" si="123"/>
        <v>0</v>
      </c>
      <c r="EV13" s="45" t="str">
        <f t="shared" si="124"/>
        <v>C+</v>
      </c>
      <c r="EW13" s="46" t="str">
        <f t="shared" si="125"/>
        <v>C+</v>
      </c>
      <c r="EX13" s="67"/>
      <c r="EY13" s="68"/>
      <c r="EZ13" s="69"/>
      <c r="FA13" s="50"/>
    </row>
    <row r="14" spans="1:158" ht="90" customHeight="1" thickBot="1">
      <c r="A14" s="71">
        <v>20</v>
      </c>
      <c r="B14" s="163" t="s">
        <v>14</v>
      </c>
      <c r="C14" s="150">
        <v>17102018</v>
      </c>
      <c r="D14" s="164" t="s">
        <v>57</v>
      </c>
      <c r="E14" s="165" t="s">
        <v>37</v>
      </c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216">
        <v>86</v>
      </c>
      <c r="AI14" s="217">
        <f t="shared" si="24"/>
        <v>0</v>
      </c>
      <c r="AJ14" s="217">
        <f t="shared" si="25"/>
        <v>3.6659999999999999</v>
      </c>
      <c r="AK14" s="218">
        <f t="shared" si="26"/>
        <v>3.6659999999999999</v>
      </c>
      <c r="AL14" s="217">
        <f t="shared" si="27"/>
        <v>0</v>
      </c>
      <c r="AM14" s="217" t="str">
        <f t="shared" si="28"/>
        <v>A-</v>
      </c>
      <c r="AN14" s="219" t="str">
        <f t="shared" si="29"/>
        <v>A-</v>
      </c>
      <c r="AO14" s="216">
        <v>80</v>
      </c>
      <c r="AP14" s="217">
        <f t="shared" si="30"/>
        <v>0</v>
      </c>
      <c r="AQ14" s="217">
        <f t="shared" si="31"/>
        <v>3.3330000000000002</v>
      </c>
      <c r="AR14" s="218">
        <f t="shared" si="32"/>
        <v>3.3330000000000002</v>
      </c>
      <c r="AS14" s="217">
        <f t="shared" si="33"/>
        <v>0</v>
      </c>
      <c r="AT14" s="217" t="str">
        <f t="shared" si="34"/>
        <v>B+</v>
      </c>
      <c r="AU14" s="219" t="str">
        <f t="shared" si="35"/>
        <v>B+</v>
      </c>
      <c r="AV14" s="216">
        <v>87</v>
      </c>
      <c r="AW14" s="217">
        <f t="shared" si="36"/>
        <v>0</v>
      </c>
      <c r="AX14" s="217">
        <f t="shared" si="37"/>
        <v>3.6659999999999999</v>
      </c>
      <c r="AY14" s="218">
        <f t="shared" si="38"/>
        <v>3.6659999999999999</v>
      </c>
      <c r="AZ14" s="217">
        <f t="shared" si="39"/>
        <v>0</v>
      </c>
      <c r="BA14" s="217" t="str">
        <f t="shared" si="40"/>
        <v>A-</v>
      </c>
      <c r="BB14" s="219" t="str">
        <f t="shared" si="41"/>
        <v>A-</v>
      </c>
      <c r="BC14" s="216">
        <v>95</v>
      </c>
      <c r="BD14" s="217">
        <f t="shared" si="42"/>
        <v>0</v>
      </c>
      <c r="BE14" s="217">
        <f t="shared" si="43"/>
        <v>4</v>
      </c>
      <c r="BF14" s="218">
        <f t="shared" si="44"/>
        <v>4</v>
      </c>
      <c r="BG14" s="217">
        <f t="shared" si="45"/>
        <v>0</v>
      </c>
      <c r="BH14" s="217" t="str">
        <f t="shared" si="46"/>
        <v>A</v>
      </c>
      <c r="BI14" s="219" t="str">
        <f t="shared" si="47"/>
        <v>A</v>
      </c>
      <c r="BJ14" s="216">
        <v>75</v>
      </c>
      <c r="BK14" s="217">
        <f t="shared" si="48"/>
        <v>0</v>
      </c>
      <c r="BL14" s="217">
        <f t="shared" si="49"/>
        <v>3</v>
      </c>
      <c r="BM14" s="218">
        <f t="shared" si="50"/>
        <v>3</v>
      </c>
      <c r="BN14" s="60">
        <f t="shared" si="51"/>
        <v>0</v>
      </c>
      <c r="BO14" s="61" t="str">
        <f t="shared" si="52"/>
        <v>B</v>
      </c>
      <c r="BP14" s="62" t="str">
        <f t="shared" si="53"/>
        <v>B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17.664999999999999</v>
      </c>
      <c r="ER14" s="45">
        <f t="shared" si="120"/>
        <v>15</v>
      </c>
      <c r="ES14" s="65">
        <f t="shared" si="121"/>
        <v>52.994999999999997</v>
      </c>
      <c r="ET14" s="66">
        <f t="shared" si="122"/>
        <v>3.5329999999999999</v>
      </c>
      <c r="EU14" s="45">
        <f t="shared" si="123"/>
        <v>0</v>
      </c>
      <c r="EV14" s="45" t="str">
        <f t="shared" si="124"/>
        <v>B+</v>
      </c>
      <c r="EW14" s="46" t="str">
        <f t="shared" si="125"/>
        <v>B+</v>
      </c>
      <c r="EX14" s="67"/>
      <c r="EY14" s="68"/>
      <c r="EZ14" s="69"/>
      <c r="FA14" s="50"/>
    </row>
    <row r="15" spans="1:158" ht="50.1" hidden="1" customHeight="1" thickTop="1">
      <c r="A15" s="143">
        <v>10</v>
      </c>
      <c r="B15" s="144"/>
      <c r="C15" s="145"/>
      <c r="D15" s="146"/>
      <c r="E15" s="147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8" ht="50.1" hidden="1" customHeight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50.1" hidden="1" customHeight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4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B26"/>
  <sheetViews>
    <sheetView showZeros="0" rightToLeft="1" view="pageBreakPreview" topLeftCell="A2" zoomScale="25" zoomScaleNormal="50" zoomScaleSheetLayoutView="50" workbookViewId="0">
      <selection activeCell="BC13" sqref="BC13"/>
    </sheetView>
  </sheetViews>
  <sheetFormatPr defaultRowHeight="24.75"/>
  <cols>
    <col min="1" max="1" width="9.28515625" style="2" customWidth="1"/>
    <col min="2" max="2" width="16.140625" style="2" customWidth="1"/>
    <col min="3" max="3" width="42.5703125" style="89" customWidth="1"/>
    <col min="4" max="4" width="81.5703125" style="89" customWidth="1"/>
    <col min="5" max="5" width="25.85546875" style="89" customWidth="1"/>
    <col min="6" max="6" width="11.42578125" style="89" customWidth="1"/>
    <col min="7" max="8" width="5.5703125" style="89" hidden="1" customWidth="1"/>
    <col min="9" max="9" width="11.42578125" style="89" customWidth="1"/>
    <col min="10" max="11" width="5.5703125" style="89" hidden="1" customWidth="1"/>
    <col min="12" max="13" width="11.42578125" style="89" customWidth="1"/>
    <col min="14" max="15" width="5.5703125" style="89" hidden="1" customWidth="1"/>
    <col min="16" max="16" width="11.42578125" style="89" customWidth="1"/>
    <col min="17" max="18" width="5.5703125" style="89" hidden="1" customWidth="1"/>
    <col min="19" max="20" width="11.42578125" style="89" customWidth="1"/>
    <col min="21" max="22" width="5.5703125" style="89" hidden="1" customWidth="1"/>
    <col min="23" max="23" width="11.42578125" style="89" customWidth="1"/>
    <col min="24" max="25" width="5.5703125" style="89" hidden="1" customWidth="1"/>
    <col min="26" max="27" width="11.42578125" style="89" customWidth="1"/>
    <col min="28" max="29" width="5.5703125" style="89" hidden="1" customWidth="1"/>
    <col min="30" max="30" width="11.42578125" style="89" customWidth="1"/>
    <col min="31" max="32" width="5.5703125" style="89" hidden="1" customWidth="1"/>
    <col min="33" max="34" width="11.42578125" style="89" customWidth="1"/>
    <col min="35" max="36" width="5.5703125" style="89" hidden="1" customWidth="1"/>
    <col min="37" max="37" width="11.42578125" style="89" customWidth="1"/>
    <col min="38" max="39" width="5.5703125" style="89" hidden="1" customWidth="1"/>
    <col min="40" max="41" width="11.42578125" style="89" customWidth="1"/>
    <col min="42" max="43" width="5.5703125" style="89" hidden="1" customWidth="1"/>
    <col min="44" max="44" width="11.42578125" style="89" customWidth="1"/>
    <col min="45" max="46" width="5.5703125" style="89" hidden="1" customWidth="1"/>
    <col min="47" max="48" width="11.42578125" style="89" customWidth="1"/>
    <col min="49" max="50" width="5.5703125" style="89" hidden="1" customWidth="1"/>
    <col min="51" max="51" width="11.42578125" style="89" customWidth="1"/>
    <col min="52" max="53" width="5.5703125" style="89" hidden="1" customWidth="1"/>
    <col min="54" max="55" width="11.42578125" style="89" customWidth="1"/>
    <col min="56" max="57" width="5.5703125" style="89" hidden="1" customWidth="1"/>
    <col min="58" max="58" width="11.42578125" style="89" customWidth="1"/>
    <col min="59" max="60" width="5.5703125" style="89" hidden="1" customWidth="1"/>
    <col min="61" max="61" width="11.42578125" style="89" customWidth="1"/>
    <col min="62" max="62" width="10.42578125" style="89" hidden="1" customWidth="1"/>
    <col min="63" max="63" width="5.5703125" style="89" hidden="1" customWidth="1"/>
    <col min="64" max="64" width="0.42578125" style="89" hidden="1" customWidth="1"/>
    <col min="65" max="65" width="10.42578125" style="89" hidden="1" customWidth="1"/>
    <col min="66" max="67" width="5.5703125" style="89" hidden="1" customWidth="1"/>
    <col min="68" max="68" width="10.42578125" style="89" hidden="1" customWidth="1"/>
    <col min="69" max="69" width="9.5703125" style="89" hidden="1" customWidth="1"/>
    <col min="70" max="71" width="5.5703125" style="89" hidden="1" customWidth="1"/>
    <col min="72" max="72" width="9.5703125" style="89" hidden="1" customWidth="1"/>
    <col min="73" max="73" width="5.85546875" style="89" hidden="1" customWidth="1"/>
    <col min="74" max="74" width="5.5703125" style="89" hidden="1" customWidth="1"/>
    <col min="75" max="75" width="9.5703125" style="89" hidden="1" customWidth="1"/>
    <col min="76" max="76" width="9" style="90" hidden="1" customWidth="1"/>
    <col min="77" max="78" width="5.5703125" style="90" hidden="1" customWidth="1"/>
    <col min="79" max="79" width="9" style="90" hidden="1" customWidth="1"/>
    <col min="80" max="81" width="5.5703125" style="90" hidden="1" customWidth="1"/>
    <col min="82" max="82" width="9" style="90" hidden="1" customWidth="1"/>
    <col min="83" max="83" width="8.28515625" style="90" hidden="1" customWidth="1"/>
    <col min="84" max="85" width="5.5703125" style="90" hidden="1" customWidth="1"/>
    <col min="86" max="86" width="8.28515625" style="90" hidden="1" customWidth="1"/>
    <col min="87" max="88" width="5.5703125" style="90" hidden="1" customWidth="1"/>
    <col min="89" max="89" width="8.28515625" style="90" hidden="1" customWidth="1"/>
    <col min="90" max="90" width="7.85546875" style="90" hidden="1" customWidth="1"/>
    <col min="91" max="91" width="6.140625" style="90" hidden="1" customWidth="1"/>
    <col min="92" max="92" width="5.5703125" style="90" hidden="1" customWidth="1"/>
    <col min="93" max="93" width="7.85546875" style="90" hidden="1" customWidth="1"/>
    <col min="94" max="95" width="5.5703125" style="90" hidden="1" customWidth="1"/>
    <col min="96" max="96" width="7.85546875" style="90" hidden="1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21.5703125" style="90" customWidth="1"/>
    <col min="148" max="149" width="5.5703125" style="90" hidden="1" customWidth="1"/>
    <col min="150" max="150" width="21.5703125" style="90" customWidth="1"/>
    <col min="151" max="152" width="5.5703125" style="90" hidden="1" customWidth="1"/>
    <col min="153" max="153" width="21.5703125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4.95" customHeight="1" thickTop="1" thickBot="1">
      <c r="A2" s="290" t="s">
        <v>0</v>
      </c>
      <c r="B2" s="231" t="s">
        <v>1</v>
      </c>
      <c r="C2" s="354" t="s">
        <v>2</v>
      </c>
      <c r="D2" s="115" t="s">
        <v>3</v>
      </c>
      <c r="E2" s="357" t="s">
        <v>4</v>
      </c>
      <c r="F2" s="299">
        <v>1201601</v>
      </c>
      <c r="G2" s="300"/>
      <c r="H2" s="300"/>
      <c r="I2" s="300"/>
      <c r="J2" s="300"/>
      <c r="K2" s="300"/>
      <c r="L2" s="301"/>
      <c r="M2" s="299">
        <v>1206602</v>
      </c>
      <c r="N2" s="300"/>
      <c r="O2" s="300"/>
      <c r="P2" s="300"/>
      <c r="Q2" s="300"/>
      <c r="R2" s="300"/>
      <c r="S2" s="301"/>
      <c r="T2" s="299">
        <v>1203603</v>
      </c>
      <c r="U2" s="300"/>
      <c r="V2" s="300"/>
      <c r="W2" s="300"/>
      <c r="X2" s="300"/>
      <c r="Y2" s="300"/>
      <c r="Z2" s="301"/>
      <c r="AA2" s="299">
        <v>1203606</v>
      </c>
      <c r="AB2" s="300"/>
      <c r="AC2" s="300"/>
      <c r="AD2" s="300"/>
      <c r="AE2" s="300"/>
      <c r="AF2" s="300"/>
      <c r="AG2" s="301"/>
      <c r="AH2" s="299">
        <v>1203607</v>
      </c>
      <c r="AI2" s="300"/>
      <c r="AJ2" s="300"/>
      <c r="AK2" s="300"/>
      <c r="AL2" s="300"/>
      <c r="AM2" s="300"/>
      <c r="AN2" s="301"/>
      <c r="AO2" s="299">
        <v>1203654</v>
      </c>
      <c r="AP2" s="300"/>
      <c r="AQ2" s="300"/>
      <c r="AR2" s="300"/>
      <c r="AS2" s="300"/>
      <c r="AT2" s="300"/>
      <c r="AU2" s="301"/>
      <c r="AV2" s="299">
        <v>1203655</v>
      </c>
      <c r="AW2" s="300"/>
      <c r="AX2" s="300"/>
      <c r="AY2" s="300"/>
      <c r="AZ2" s="300"/>
      <c r="BA2" s="300"/>
      <c r="BB2" s="301"/>
      <c r="BC2" s="299">
        <v>1203656</v>
      </c>
      <c r="BD2" s="300"/>
      <c r="BE2" s="300"/>
      <c r="BF2" s="300"/>
      <c r="BG2" s="300"/>
      <c r="BH2" s="300"/>
      <c r="BI2" s="301"/>
      <c r="BJ2" s="224"/>
      <c r="BK2" s="225"/>
      <c r="BL2" s="225"/>
      <c r="BM2" s="225"/>
      <c r="BN2" s="225"/>
      <c r="BO2" s="225"/>
      <c r="BP2" s="226"/>
      <c r="BQ2" s="224"/>
      <c r="BR2" s="225"/>
      <c r="BS2" s="225"/>
      <c r="BT2" s="225"/>
      <c r="BU2" s="225"/>
      <c r="BV2" s="225"/>
      <c r="BW2" s="226"/>
      <c r="BX2" s="224"/>
      <c r="BY2" s="225"/>
      <c r="BZ2" s="225"/>
      <c r="CA2" s="225"/>
      <c r="CB2" s="225"/>
      <c r="CC2" s="225"/>
      <c r="CD2" s="226"/>
      <c r="CE2" s="224"/>
      <c r="CF2" s="225"/>
      <c r="CG2" s="225"/>
      <c r="CH2" s="225"/>
      <c r="CI2" s="225"/>
      <c r="CJ2" s="225"/>
      <c r="CK2" s="226"/>
      <c r="CL2" s="224"/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364" t="s">
        <v>5</v>
      </c>
      <c r="ER2" s="365"/>
      <c r="ES2" s="365"/>
      <c r="ET2" s="365"/>
      <c r="EU2" s="365"/>
      <c r="EV2" s="365"/>
      <c r="EW2" s="366"/>
      <c r="EX2" s="270"/>
      <c r="EY2" s="273"/>
      <c r="EZ2" s="252"/>
      <c r="FA2" s="255"/>
    </row>
    <row r="3" spans="1:158" ht="168.75" customHeight="1" thickTop="1" thickBot="1">
      <c r="A3" s="291"/>
      <c r="B3" s="232"/>
      <c r="C3" s="355"/>
      <c r="D3" s="360" t="s">
        <v>6</v>
      </c>
      <c r="E3" s="358"/>
      <c r="F3" s="302" t="s">
        <v>16</v>
      </c>
      <c r="G3" s="303"/>
      <c r="H3" s="303"/>
      <c r="I3" s="303"/>
      <c r="J3" s="303"/>
      <c r="K3" s="303"/>
      <c r="L3" s="304"/>
      <c r="M3" s="302" t="s">
        <v>17</v>
      </c>
      <c r="N3" s="303"/>
      <c r="O3" s="303"/>
      <c r="P3" s="303"/>
      <c r="Q3" s="303"/>
      <c r="R3" s="303"/>
      <c r="S3" s="304"/>
      <c r="T3" s="361" t="s">
        <v>71</v>
      </c>
      <c r="U3" s="362"/>
      <c r="V3" s="362"/>
      <c r="W3" s="362"/>
      <c r="X3" s="362"/>
      <c r="Y3" s="362"/>
      <c r="Z3" s="363"/>
      <c r="AA3" s="361" t="s">
        <v>72</v>
      </c>
      <c r="AB3" s="362"/>
      <c r="AC3" s="362"/>
      <c r="AD3" s="362"/>
      <c r="AE3" s="362"/>
      <c r="AF3" s="362"/>
      <c r="AG3" s="363"/>
      <c r="AH3" s="361" t="s">
        <v>73</v>
      </c>
      <c r="AI3" s="362"/>
      <c r="AJ3" s="362"/>
      <c r="AK3" s="362"/>
      <c r="AL3" s="362"/>
      <c r="AM3" s="362"/>
      <c r="AN3" s="363"/>
      <c r="AO3" s="361" t="s">
        <v>74</v>
      </c>
      <c r="AP3" s="362"/>
      <c r="AQ3" s="362"/>
      <c r="AR3" s="362"/>
      <c r="AS3" s="362"/>
      <c r="AT3" s="362"/>
      <c r="AU3" s="363"/>
      <c r="AV3" s="361" t="s">
        <v>75</v>
      </c>
      <c r="AW3" s="362"/>
      <c r="AX3" s="362"/>
      <c r="AY3" s="362"/>
      <c r="AZ3" s="362"/>
      <c r="BA3" s="362"/>
      <c r="BB3" s="363"/>
      <c r="BC3" s="361" t="s">
        <v>76</v>
      </c>
      <c r="BD3" s="362"/>
      <c r="BE3" s="362"/>
      <c r="BF3" s="362"/>
      <c r="BG3" s="362"/>
      <c r="BH3" s="362"/>
      <c r="BI3" s="363"/>
      <c r="BJ3" s="261">
        <v>9</v>
      </c>
      <c r="BK3" s="262"/>
      <c r="BL3" s="262"/>
      <c r="BM3" s="262"/>
      <c r="BN3" s="262"/>
      <c r="BO3" s="262"/>
      <c r="BP3" s="263"/>
      <c r="BQ3" s="261">
        <v>10</v>
      </c>
      <c r="BR3" s="262"/>
      <c r="BS3" s="262"/>
      <c r="BT3" s="262"/>
      <c r="BU3" s="262"/>
      <c r="BV3" s="262"/>
      <c r="BW3" s="263"/>
      <c r="BX3" s="261">
        <v>11</v>
      </c>
      <c r="BY3" s="262"/>
      <c r="BZ3" s="262"/>
      <c r="CA3" s="262"/>
      <c r="CB3" s="262"/>
      <c r="CC3" s="262"/>
      <c r="CD3" s="263"/>
      <c r="CE3" s="261">
        <v>12</v>
      </c>
      <c r="CF3" s="262"/>
      <c r="CG3" s="262"/>
      <c r="CH3" s="262"/>
      <c r="CI3" s="262"/>
      <c r="CJ3" s="262"/>
      <c r="CK3" s="263"/>
      <c r="CL3" s="261">
        <v>13</v>
      </c>
      <c r="CM3" s="262"/>
      <c r="CN3" s="262"/>
      <c r="CO3" s="262"/>
      <c r="CP3" s="262"/>
      <c r="CQ3" s="262"/>
      <c r="CR3" s="263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367"/>
      <c r="ER3" s="368"/>
      <c r="ES3" s="368"/>
      <c r="ET3" s="368"/>
      <c r="EU3" s="368"/>
      <c r="EV3" s="368"/>
      <c r="EW3" s="369"/>
      <c r="EX3" s="271"/>
      <c r="EY3" s="274"/>
      <c r="EZ3" s="253"/>
      <c r="FA3" s="256"/>
    </row>
    <row r="4" spans="1:158" ht="84.95" customHeight="1" thickTop="1" thickBot="1">
      <c r="A4" s="291"/>
      <c r="B4" s="232"/>
      <c r="C4" s="355"/>
      <c r="D4" s="360"/>
      <c r="E4" s="358"/>
      <c r="F4" s="116" t="s">
        <v>7</v>
      </c>
      <c r="G4" s="117"/>
      <c r="H4" s="118"/>
      <c r="I4" s="345" t="s">
        <v>8</v>
      </c>
      <c r="J4" s="107"/>
      <c r="K4" s="108"/>
      <c r="L4" s="343" t="s">
        <v>9</v>
      </c>
      <c r="M4" s="116" t="s">
        <v>7</v>
      </c>
      <c r="N4" s="13"/>
      <c r="O4" s="13"/>
      <c r="P4" s="345" t="s">
        <v>8</v>
      </c>
      <c r="Q4" s="109"/>
      <c r="R4" s="109"/>
      <c r="S4" s="343" t="s">
        <v>9</v>
      </c>
      <c r="T4" s="116" t="s">
        <v>7</v>
      </c>
      <c r="U4" s="13"/>
      <c r="V4" s="13"/>
      <c r="W4" s="345" t="s">
        <v>8</v>
      </c>
      <c r="X4" s="109"/>
      <c r="Y4" s="109"/>
      <c r="Z4" s="343" t="s">
        <v>9</v>
      </c>
      <c r="AA4" s="116" t="s">
        <v>7</v>
      </c>
      <c r="AB4" s="13"/>
      <c r="AC4" s="13"/>
      <c r="AD4" s="345" t="s">
        <v>8</v>
      </c>
      <c r="AE4" s="109"/>
      <c r="AF4" s="109"/>
      <c r="AG4" s="343" t="s">
        <v>9</v>
      </c>
      <c r="AH4" s="116" t="s">
        <v>7</v>
      </c>
      <c r="AI4" s="13"/>
      <c r="AJ4" s="13"/>
      <c r="AK4" s="345" t="s">
        <v>8</v>
      </c>
      <c r="AL4" s="109"/>
      <c r="AM4" s="109"/>
      <c r="AN4" s="343" t="s">
        <v>9</v>
      </c>
      <c r="AO4" s="116" t="s">
        <v>7</v>
      </c>
      <c r="AP4" s="13"/>
      <c r="AQ4" s="13"/>
      <c r="AR4" s="345" t="s">
        <v>8</v>
      </c>
      <c r="AS4" s="109"/>
      <c r="AT4" s="109"/>
      <c r="AU4" s="343" t="s">
        <v>9</v>
      </c>
      <c r="AV4" s="116" t="s">
        <v>7</v>
      </c>
      <c r="AW4" s="13"/>
      <c r="AX4" s="13"/>
      <c r="AY4" s="345" t="s">
        <v>8</v>
      </c>
      <c r="AZ4" s="109"/>
      <c r="BA4" s="109"/>
      <c r="BB4" s="343" t="s">
        <v>9</v>
      </c>
      <c r="BC4" s="116" t="s">
        <v>7</v>
      </c>
      <c r="BD4" s="13"/>
      <c r="BE4" s="13"/>
      <c r="BF4" s="345" t="s">
        <v>8</v>
      </c>
      <c r="BG4" s="109"/>
      <c r="BH4" s="109"/>
      <c r="BI4" s="343" t="s">
        <v>9</v>
      </c>
      <c r="BJ4" s="11" t="s">
        <v>7</v>
      </c>
      <c r="BK4" s="12"/>
      <c r="BL4" s="12"/>
      <c r="BM4" s="246" t="s">
        <v>8</v>
      </c>
      <c r="BN4" s="13"/>
      <c r="BO4" s="13"/>
      <c r="BP4" s="248" t="s">
        <v>9</v>
      </c>
      <c r="BQ4" s="11" t="s">
        <v>7</v>
      </c>
      <c r="BR4" s="12"/>
      <c r="BS4" s="12"/>
      <c r="BT4" s="246" t="s">
        <v>8</v>
      </c>
      <c r="BU4" s="13"/>
      <c r="BV4" s="13"/>
      <c r="BW4" s="248" t="s">
        <v>9</v>
      </c>
      <c r="BX4" s="11" t="s">
        <v>7</v>
      </c>
      <c r="BY4" s="12"/>
      <c r="BZ4" s="12"/>
      <c r="CA4" s="246" t="s">
        <v>8</v>
      </c>
      <c r="CB4" s="13"/>
      <c r="CC4" s="13"/>
      <c r="CD4" s="248" t="s">
        <v>9</v>
      </c>
      <c r="CE4" s="11" t="s">
        <v>7</v>
      </c>
      <c r="CF4" s="12"/>
      <c r="CG4" s="12"/>
      <c r="CH4" s="246" t="s">
        <v>8</v>
      </c>
      <c r="CI4" s="13"/>
      <c r="CJ4" s="13"/>
      <c r="CK4" s="248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370" t="s">
        <v>10</v>
      </c>
      <c r="ER4" s="119"/>
      <c r="ES4" s="119"/>
      <c r="ET4" s="372" t="s">
        <v>11</v>
      </c>
      <c r="EU4" s="119"/>
      <c r="EV4" s="119"/>
      <c r="EW4" s="374" t="s">
        <v>12</v>
      </c>
      <c r="EX4" s="271"/>
      <c r="EY4" s="274"/>
      <c r="EZ4" s="253"/>
      <c r="FA4" s="256"/>
    </row>
    <row r="5" spans="1:158" ht="84.95" customHeight="1" thickTop="1" thickBot="1">
      <c r="A5" s="292"/>
      <c r="B5" s="233"/>
      <c r="C5" s="356"/>
      <c r="D5" s="120" t="s">
        <v>13</v>
      </c>
      <c r="E5" s="359"/>
      <c r="F5" s="99">
        <v>100</v>
      </c>
      <c r="G5" s="121"/>
      <c r="H5" s="122"/>
      <c r="I5" s="346"/>
      <c r="J5" s="22"/>
      <c r="K5" s="23"/>
      <c r="L5" s="344"/>
      <c r="M5" s="99">
        <v>100</v>
      </c>
      <c r="N5" s="26"/>
      <c r="O5" s="26"/>
      <c r="P5" s="346"/>
      <c r="Q5" s="113"/>
      <c r="R5" s="113"/>
      <c r="S5" s="344"/>
      <c r="T5" s="99">
        <v>100</v>
      </c>
      <c r="U5" s="26"/>
      <c r="V5" s="26"/>
      <c r="W5" s="346"/>
      <c r="X5" s="113"/>
      <c r="Y5" s="113"/>
      <c r="Z5" s="344"/>
      <c r="AA5" s="99">
        <v>100</v>
      </c>
      <c r="AB5" s="26"/>
      <c r="AC5" s="26"/>
      <c r="AD5" s="346"/>
      <c r="AE5" s="113"/>
      <c r="AF5" s="113"/>
      <c r="AG5" s="344"/>
      <c r="AH5" s="99">
        <v>100</v>
      </c>
      <c r="AI5" s="26"/>
      <c r="AJ5" s="26"/>
      <c r="AK5" s="346"/>
      <c r="AL5" s="113"/>
      <c r="AM5" s="113"/>
      <c r="AN5" s="344"/>
      <c r="AO5" s="99">
        <v>100</v>
      </c>
      <c r="AP5" s="26"/>
      <c r="AQ5" s="26"/>
      <c r="AR5" s="346"/>
      <c r="AS5" s="113"/>
      <c r="AT5" s="113"/>
      <c r="AU5" s="344"/>
      <c r="AV5" s="99">
        <v>100</v>
      </c>
      <c r="AW5" s="26"/>
      <c r="AX5" s="26"/>
      <c r="AY5" s="346"/>
      <c r="AZ5" s="113"/>
      <c r="BA5" s="113"/>
      <c r="BB5" s="344"/>
      <c r="BC5" s="99">
        <v>100</v>
      </c>
      <c r="BD5" s="26"/>
      <c r="BE5" s="26"/>
      <c r="BF5" s="346"/>
      <c r="BG5" s="113"/>
      <c r="BH5" s="113"/>
      <c r="BI5" s="344"/>
      <c r="BJ5" s="24">
        <v>100</v>
      </c>
      <c r="BK5" s="25"/>
      <c r="BL5" s="25"/>
      <c r="BM5" s="247"/>
      <c r="BN5" s="26"/>
      <c r="BO5" s="26"/>
      <c r="BP5" s="249"/>
      <c r="BQ5" s="24">
        <v>100</v>
      </c>
      <c r="BR5" s="25"/>
      <c r="BS5" s="25"/>
      <c r="BT5" s="247"/>
      <c r="BU5" s="26"/>
      <c r="BV5" s="26"/>
      <c r="BW5" s="280"/>
      <c r="BX5" s="24">
        <v>100</v>
      </c>
      <c r="BY5" s="25"/>
      <c r="BZ5" s="25"/>
      <c r="CA5" s="247"/>
      <c r="CB5" s="26"/>
      <c r="CC5" s="26"/>
      <c r="CD5" s="249"/>
      <c r="CE5" s="24">
        <v>100</v>
      </c>
      <c r="CF5" s="25"/>
      <c r="CG5" s="25"/>
      <c r="CH5" s="247"/>
      <c r="CI5" s="26"/>
      <c r="CJ5" s="26"/>
      <c r="CK5" s="249"/>
      <c r="CL5" s="24">
        <v>100</v>
      </c>
      <c r="CM5" s="25"/>
      <c r="CN5" s="25"/>
      <c r="CO5" s="247"/>
      <c r="CP5" s="26"/>
      <c r="CQ5" s="26"/>
      <c r="CR5" s="249"/>
      <c r="CS5" s="24">
        <v>100</v>
      </c>
      <c r="CT5" s="25"/>
      <c r="CU5" s="25"/>
      <c r="CV5" s="247"/>
      <c r="CW5" s="26"/>
      <c r="CX5" s="26"/>
      <c r="CY5" s="249"/>
      <c r="CZ5" s="24">
        <v>100</v>
      </c>
      <c r="DA5" s="25"/>
      <c r="DB5" s="25"/>
      <c r="DC5" s="247"/>
      <c r="DD5" s="26"/>
      <c r="DE5" s="26"/>
      <c r="DF5" s="249"/>
      <c r="DG5" s="24">
        <v>100</v>
      </c>
      <c r="DH5" s="25"/>
      <c r="DI5" s="25"/>
      <c r="DJ5" s="247"/>
      <c r="DK5" s="26"/>
      <c r="DL5" s="26"/>
      <c r="DM5" s="249"/>
      <c r="DN5" s="24">
        <v>100</v>
      </c>
      <c r="DO5" s="25"/>
      <c r="DP5" s="25"/>
      <c r="DQ5" s="247"/>
      <c r="DR5" s="26"/>
      <c r="DS5" s="26"/>
      <c r="DT5" s="249"/>
      <c r="DU5" s="24">
        <v>100</v>
      </c>
      <c r="DV5" s="25"/>
      <c r="DW5" s="25"/>
      <c r="DX5" s="247"/>
      <c r="DY5" s="26"/>
      <c r="DZ5" s="26"/>
      <c r="EA5" s="249"/>
      <c r="EB5" s="24">
        <v>100</v>
      </c>
      <c r="EC5" s="25"/>
      <c r="ED5" s="25"/>
      <c r="EE5" s="247"/>
      <c r="EF5" s="26"/>
      <c r="EG5" s="26"/>
      <c r="EH5" s="249"/>
      <c r="EI5" s="24">
        <v>100</v>
      </c>
      <c r="EJ5" s="27"/>
      <c r="EK5" s="27"/>
      <c r="EL5" s="251"/>
      <c r="EM5" s="28"/>
      <c r="EN5" s="28"/>
      <c r="EO5" s="282"/>
      <c r="EP5" s="29">
        <v>100</v>
      </c>
      <c r="EQ5" s="371"/>
      <c r="ER5" s="123"/>
      <c r="ES5" s="123"/>
      <c r="ET5" s="373"/>
      <c r="EU5" s="123"/>
      <c r="EV5" s="123"/>
      <c r="EW5" s="375"/>
      <c r="EX5" s="272"/>
      <c r="EY5" s="275"/>
      <c r="EZ5" s="254"/>
      <c r="FA5" s="257"/>
    </row>
    <row r="6" spans="1:158" ht="90" customHeight="1" thickTop="1">
      <c r="A6" s="31">
        <v>1</v>
      </c>
      <c r="B6" s="131" t="s">
        <v>19</v>
      </c>
      <c r="C6" s="128">
        <v>17203016</v>
      </c>
      <c r="D6" s="129" t="s">
        <v>62</v>
      </c>
      <c r="E6" s="32"/>
      <c r="F6" s="139">
        <v>97</v>
      </c>
      <c r="G6" s="140">
        <f t="shared" ref="G6:G25" si="0">IF(F6=0,0,IF(F6&lt;40,0,IF(F6&lt;50,1,IF(F6&lt;55,1.333,IF(F6&lt;60,1.666,IF(F6&lt;65,2,IF(F6&lt;70,2.333,IF(F6&gt;=70,0))))))))</f>
        <v>0</v>
      </c>
      <c r="H6" s="140">
        <f t="shared" ref="H6:H25" si="1">IF(F6=0,0,IF(F6&lt;70,0,IF(F6&lt;75,2.666,IF(F6&lt;80,3,IF(F6&lt;85,3.333,IF(F6&lt;90,3.666,IF(F6&lt;=100,4)))))))</f>
        <v>4</v>
      </c>
      <c r="I6" s="141">
        <f t="shared" ref="I6:I25" si="2">IF(G6=0,H6,G6)</f>
        <v>4</v>
      </c>
      <c r="J6" s="140">
        <f t="shared" ref="J6:J25" si="3">IF(F6=0,0,IF(F6&lt;40,"F",IF(F6&lt;50,"D",IF(F6&lt;55,"D+",IF(F6&lt;60,"C-",IF(F6&lt;65,"C",IF(F6&lt;70,"C+",IF(F6&gt;=70,0))))))))</f>
        <v>0</v>
      </c>
      <c r="K6" s="140" t="str">
        <f t="shared" ref="K6:K25" si="4">IF(F6=0,0,IF(F6&lt;70,0,IF(F6&lt;75,"B-",IF(F6&lt;80,"B",IF(F6&lt;85,"B+",IF(F6&lt;90,"A-",IF(F6&lt;=100,"A")))))))</f>
        <v>A</v>
      </c>
      <c r="L6" s="142" t="str">
        <f t="shared" ref="L6:L25" si="5">IF(J6=0,K6,J6)</f>
        <v>A</v>
      </c>
      <c r="M6" s="139">
        <v>51</v>
      </c>
      <c r="N6" s="140">
        <f t="shared" ref="N6:N25" si="6">IF(M6=0,0,IF(M6&lt;40,0,IF(M6&lt;50,1,IF(M6&lt;55,1.333,IF(M6&lt;60,1.666,IF(M6&lt;65,2,IF(M6&lt;70,2.333,IF(M6&gt;=70,0))))))))</f>
        <v>1.333</v>
      </c>
      <c r="O6" s="140">
        <f t="shared" ref="O6:O25" si="7">IF(M6=0,0,IF(M6&lt;70,0,IF(M6&lt;75,2.666,IF(M6&lt;80,3,IF(M6&lt;85,3.333,IF(M6&lt;90,3.666,IF(M6&lt;=100,4)))))))</f>
        <v>0</v>
      </c>
      <c r="P6" s="141">
        <f t="shared" ref="P6:P25" si="8">IF(N6=0,O6,N6)</f>
        <v>1.333</v>
      </c>
      <c r="Q6" s="140" t="str">
        <f t="shared" ref="Q6:Q25" si="9">IF(M6=0,0,IF(M6&lt;40,"F",IF(M6&lt;50,"D",IF(M6&lt;55,"D+",IF(M6&lt;60,"C-",IF(M6&lt;65,"C",IF(M6&lt;70,"C+",IF(M6&gt;=70,0))))))))</f>
        <v>D+</v>
      </c>
      <c r="R6" s="140">
        <f t="shared" ref="R6:R25" si="10">IF(M6=0,0,IF(M6&lt;70,0,IF(M6&lt;75,"B-",IF(M6&lt;80,"B",IF(M6&lt;85,"B+",IF(M6&lt;90,"A-",IF(M6&lt;=100,"A")))))))</f>
        <v>0</v>
      </c>
      <c r="S6" s="142" t="str">
        <f t="shared" ref="S6:S25" si="11">IF(Q6=0,R6,Q6)</f>
        <v>D+</v>
      </c>
      <c r="T6" s="33"/>
      <c r="U6" s="34">
        <f t="shared" ref="U6:U25" si="12">IF(T6=0,0,IF(T6&lt;40,0,IF(T6&lt;50,1,IF(T6&lt;55,1.333,IF(T6&lt;60,1.666,IF(T6&lt;65,2,IF(T6&lt;70,2.333,IF(T6&gt;=70,0))))))))</f>
        <v>0</v>
      </c>
      <c r="V6" s="35">
        <f t="shared" ref="V6:V25" si="13">IF(T6=0,0,IF(T6&lt;70,0,IF(T6&lt;75,2.666,IF(T6&lt;80,3,IF(T6&lt;85,3.333,IF(T6&lt;90,3.666,IF(T6&lt;=100,4)))))))</f>
        <v>0</v>
      </c>
      <c r="W6" s="36">
        <f t="shared" ref="W6:W25" si="14">IF(U6=0,V6,U6)</f>
        <v>0</v>
      </c>
      <c r="X6" s="37">
        <f t="shared" ref="X6:X25" si="15">IF(T6=0,0,IF(T6&lt;40,"F",IF(T6&lt;50,"D",IF(T6&lt;55,"D+",IF(T6&lt;60,"C-",IF(T6&lt;65,"C",IF(T6&lt;70,"C+",IF(T6&gt;=70,0))))))))</f>
        <v>0</v>
      </c>
      <c r="Y6" s="38">
        <f t="shared" ref="Y6:Y25" si="16">IF(T6=0,0,IF(T6&lt;70,0,IF(T6&lt;75,"B-",IF(T6&lt;80,"B",IF(T6&lt;85,"B+",IF(T6&lt;90,"A-",IF(T6&lt;=100,"A")))))))</f>
        <v>0</v>
      </c>
      <c r="Z6" s="39">
        <f t="shared" ref="Z6:Z25" si="17">IF(X6=0,Y6,X6)</f>
        <v>0</v>
      </c>
      <c r="AA6" s="33"/>
      <c r="AB6" s="34">
        <f t="shared" ref="AB6:AB25" si="18">IF(AA6=0,0,IF(AA6&lt;40,0,IF(AA6&lt;50,1,IF(AA6&lt;55,1.333,IF(AA6&lt;60,1.666,IF(AA6&lt;65,2,IF(AA6&lt;70,2.333,IF(AA6&gt;=70,0))))))))</f>
        <v>0</v>
      </c>
      <c r="AC6" s="35">
        <f t="shared" ref="AC6:AC25" si="19">IF(AA6=0,0,IF(AA6&lt;70,0,IF(AA6&lt;75,2.666,IF(AA6&lt;80,3,IF(AA6&lt;85,3.333,IF(AA6&lt;90,3.666,IF(AA6&lt;=100,4)))))))</f>
        <v>0</v>
      </c>
      <c r="AD6" s="36">
        <f t="shared" ref="AD6:AD25" si="20">IF(AB6=0,AC6,AB6)</f>
        <v>0</v>
      </c>
      <c r="AE6" s="37">
        <f t="shared" ref="AE6:AE25" si="21">IF(AA6=0,0,IF(AA6&lt;40,"F",IF(AA6&lt;50,"D",IF(AA6&lt;55,"D+",IF(AA6&lt;60,"C-",IF(AA6&lt;65,"C",IF(AA6&lt;70,"C+",IF(AA6&gt;=70,0))))))))</f>
        <v>0</v>
      </c>
      <c r="AF6" s="38">
        <f t="shared" ref="AF6:AF25" si="22">IF(AA6=0,0,IF(AA6&lt;70,0,IF(AA6&lt;75,"B-",IF(AA6&lt;80,"B",IF(AA6&lt;85,"B+",IF(AA6&lt;90,"A-",IF(AA6&lt;=100,"A")))))))</f>
        <v>0</v>
      </c>
      <c r="AG6" s="39">
        <f t="shared" ref="AG6:AG25" si="23">IF(AE6=0,AF6,AE6)</f>
        <v>0</v>
      </c>
      <c r="AH6" s="139">
        <v>79</v>
      </c>
      <c r="AI6" s="140">
        <f t="shared" ref="AI6:AI25" si="24">IF(AH6=0,0,IF(AH6&lt;40,0,IF(AH6&lt;50,1,IF(AH6&lt;55,1.333,IF(AH6&lt;60,1.666,IF(AH6&lt;65,2,IF(AH6&lt;70,2.333,IF(AH6&gt;=70,0))))))))</f>
        <v>0</v>
      </c>
      <c r="AJ6" s="140">
        <f t="shared" ref="AJ6:AJ25" si="25">IF(AH6=0,0,IF(AH6&lt;70,0,IF(AH6&lt;75,2.666,IF(AH6&lt;80,3,IF(AH6&lt;85,3.333,IF(AH6&lt;90,3.666,IF(AH6&lt;=100,4)))))))</f>
        <v>3</v>
      </c>
      <c r="AK6" s="141">
        <f t="shared" ref="AK6:AK25" si="26">IF(AI6=0,AJ6,AI6)</f>
        <v>3</v>
      </c>
      <c r="AL6" s="140">
        <f t="shared" ref="AL6:AL25" si="27">IF(AH6=0,0,IF(AH6&lt;40,"F",IF(AH6&lt;50,"D",IF(AH6&lt;55,"D+",IF(AH6&lt;60,"C-",IF(AH6&lt;65,"C",IF(AH6&lt;70,"C+",IF(AH6&gt;=70,0))))))))</f>
        <v>0</v>
      </c>
      <c r="AM6" s="140" t="str">
        <f t="shared" ref="AM6:AM25" si="28">IF(AH6=0,0,IF(AH6&lt;70,0,IF(AH6&lt;75,"B-",IF(AH6&lt;80,"B",IF(AH6&lt;85,"B+",IF(AH6&lt;90,"A-",IF(AH6&lt;=100,"A")))))))</f>
        <v>B</v>
      </c>
      <c r="AN6" s="142" t="str">
        <f t="shared" ref="AN6:AN25" si="29">IF(AL6=0,AM6,AL6)</f>
        <v>B</v>
      </c>
      <c r="AO6" s="139">
        <v>85</v>
      </c>
      <c r="AP6" s="140">
        <f t="shared" ref="AP6:AP25" si="30">IF(AO6=0,0,IF(AO6&lt;40,0,IF(AO6&lt;50,1,IF(AO6&lt;55,1.333,IF(AO6&lt;60,1.666,IF(AO6&lt;65,2,IF(AO6&lt;70,2.333,IF(AO6&gt;=70,0))))))))</f>
        <v>0</v>
      </c>
      <c r="AQ6" s="140">
        <f t="shared" ref="AQ6:AQ25" si="31">IF(AO6=0,0,IF(AO6&lt;70,0,IF(AO6&lt;75,2.666,IF(AO6&lt;80,3,IF(AO6&lt;85,3.333,IF(AO6&lt;90,3.666,IF(AO6&lt;=100,4)))))))</f>
        <v>3.6659999999999999</v>
      </c>
      <c r="AR6" s="141">
        <f t="shared" ref="AR6:AR25" si="32">IF(AP6=0,AQ6,AP6)</f>
        <v>3.6659999999999999</v>
      </c>
      <c r="AS6" s="140">
        <f t="shared" ref="AS6:AS25" si="33">IF(AO6=0,0,IF(AO6&lt;40,"F",IF(AO6&lt;50,"D",IF(AO6&lt;55,"D+",IF(AO6&lt;60,"C-",IF(AO6&lt;65,"C",IF(AO6&lt;70,"C+",IF(AO6&gt;=70,0))))))))</f>
        <v>0</v>
      </c>
      <c r="AT6" s="140" t="str">
        <f t="shared" ref="AT6:AT25" si="34">IF(AO6=0,0,IF(AO6&lt;70,0,IF(AO6&lt;75,"B-",IF(AO6&lt;80,"B",IF(AO6&lt;85,"B+",IF(AO6&lt;90,"A-",IF(AO6&lt;=100,"A")))))))</f>
        <v>A-</v>
      </c>
      <c r="AU6" s="142" t="str">
        <f t="shared" ref="AU6:AU25" si="35">IF(AS6=0,AT6,AS6)</f>
        <v>A-</v>
      </c>
      <c r="AV6" s="139">
        <v>84</v>
      </c>
      <c r="AW6" s="140">
        <f t="shared" ref="AW6:AW25" si="36">IF(AV6=0,0,IF(AV6&lt;40,0,IF(AV6&lt;50,1,IF(AV6&lt;55,1.333,IF(AV6&lt;60,1.666,IF(AV6&lt;65,2,IF(AV6&lt;70,2.333,IF(AV6&gt;=70,0))))))))</f>
        <v>0</v>
      </c>
      <c r="AX6" s="140">
        <f t="shared" ref="AX6:AX25" si="37">IF(AV6=0,0,IF(AV6&lt;70,0,IF(AV6&lt;75,2.666,IF(AV6&lt;80,3,IF(AV6&lt;85,3.333,IF(AV6&lt;90,3.666,IF(AV6&lt;=100,4)))))))</f>
        <v>3.3330000000000002</v>
      </c>
      <c r="AY6" s="141">
        <f t="shared" ref="AY6:AY25" si="38">IF(AW6=0,AX6,AW6)</f>
        <v>3.3330000000000002</v>
      </c>
      <c r="AZ6" s="140">
        <f t="shared" ref="AZ6:AZ25" si="39">IF(AV6=0,0,IF(AV6&lt;40,"F",IF(AV6&lt;50,"D",IF(AV6&lt;55,"D+",IF(AV6&lt;60,"C-",IF(AV6&lt;65,"C",IF(AV6&lt;70,"C+",IF(AV6&gt;=70,0))))))))</f>
        <v>0</v>
      </c>
      <c r="BA6" s="140" t="str">
        <f t="shared" ref="BA6:BA25" si="40">IF(AV6=0,0,IF(AV6&lt;70,0,IF(AV6&lt;75,"B-",IF(AV6&lt;80,"B",IF(AV6&lt;85,"B+",IF(AV6&lt;90,"A-",IF(AV6&lt;=100,"A")))))))</f>
        <v>B+</v>
      </c>
      <c r="BB6" s="142" t="str">
        <f t="shared" ref="BB6:BB25" si="41">IF(AZ6=0,BA6,AZ6)</f>
        <v>B+</v>
      </c>
      <c r="BC6" s="33"/>
      <c r="BD6" s="34">
        <f t="shared" ref="BD6:BD25" si="42">IF(BC6=0,0,IF(BC6&lt;40,0,IF(BC6&lt;50,1,IF(BC6&lt;55,1.333,IF(BC6&lt;60,1.666,IF(BC6&lt;65,2,IF(BC6&lt;70,2.333,IF(BC6&gt;=70,0))))))))</f>
        <v>0</v>
      </c>
      <c r="BE6" s="35">
        <f t="shared" ref="BE6:BE25" si="43">IF(BC6=0,0,IF(BC6&lt;70,0,IF(BC6&lt;75,2.666,IF(BC6&lt;80,3,IF(BC6&lt;85,3.333,IF(BC6&lt;90,3.666,IF(BC6&lt;=100,4)))))))</f>
        <v>0</v>
      </c>
      <c r="BF6" s="36">
        <f t="shared" ref="BF6:BF25" si="44">IF(BD6=0,BE6,BD6)</f>
        <v>0</v>
      </c>
      <c r="BG6" s="37">
        <f t="shared" ref="BG6:BG25" si="45">IF(BC6=0,0,IF(BC6&lt;40,"F",IF(BC6&lt;50,"D",IF(BC6&lt;55,"D+",IF(BC6&lt;60,"C-",IF(BC6&lt;65,"C",IF(BC6&lt;70,"C+",IF(BC6&gt;=70,0))))))))</f>
        <v>0</v>
      </c>
      <c r="BH6" s="38">
        <f t="shared" ref="BH6:BH25" si="46">IF(BC6=0,0,IF(BC6&lt;70,0,IF(BC6&lt;75,"B-",IF(BC6&lt;80,"B",IF(BC6&lt;85,"B+",IF(BC6&lt;90,"A-",IF(BC6&lt;=100,"A")))))))</f>
        <v>0</v>
      </c>
      <c r="BI6" s="39">
        <f t="shared" ref="BI6:BI25" si="47">IF(BG6=0,BH6,BG6)</f>
        <v>0</v>
      </c>
      <c r="BJ6" s="33"/>
      <c r="BK6" s="34">
        <f t="shared" ref="BK6:BK25" si="48">IF(BJ6=0,0,IF(BJ6&lt;40,0,IF(BJ6&lt;50,1,IF(BJ6&lt;55,1.333,IF(BJ6&lt;60,1.666,IF(BJ6&lt;65,2,IF(BJ6&lt;70,2.333,IF(BJ6&gt;=70,0))))))))</f>
        <v>0</v>
      </c>
      <c r="BL6" s="35">
        <f t="shared" ref="BL6:BL25" si="49">IF(BJ6=0,0,IF(BJ6&lt;70,0,IF(BJ6&lt;75,2.666,IF(BJ6&lt;80,3,IF(BJ6&lt;85,3.333,IF(BJ6&lt;90,3.666,IF(BJ6&lt;=100,4)))))))</f>
        <v>0</v>
      </c>
      <c r="BM6" s="36">
        <f t="shared" ref="BM6:BM25" si="50">IF(BK6=0,BL6,BK6)</f>
        <v>0</v>
      </c>
      <c r="BN6" s="37">
        <f t="shared" ref="BN6:BN25" si="51">IF(BJ6=0,0,IF(BJ6&lt;40,"F",IF(BJ6&lt;50,"D",IF(BJ6&lt;55,"D+",IF(BJ6&lt;60,"C-",IF(BJ6&lt;65,"C",IF(BJ6&lt;70,"C+",IF(BJ6&gt;=70,0))))))))</f>
        <v>0</v>
      </c>
      <c r="BO6" s="38">
        <f t="shared" ref="BO6:BO25" si="52">IF(BJ6=0,0,IF(BJ6&lt;70,0,IF(BJ6&lt;75,"B-",IF(BJ6&lt;80,"B",IF(BJ6&lt;85,"B+",IF(BJ6&lt;90,"A-",IF(BJ6&lt;=100,"A")))))))</f>
        <v>0</v>
      </c>
      <c r="BP6" s="39">
        <f t="shared" ref="BP6:BP25" si="53">IF(BN6=0,BO6,BN6)</f>
        <v>0</v>
      </c>
      <c r="BQ6" s="33"/>
      <c r="BR6" s="34">
        <f t="shared" ref="BR6:BR25" si="54">IF(BQ6=0,0,IF(BQ6&lt;40,0,IF(BQ6&lt;50,1,IF(BQ6&lt;55,1.333,IF(BQ6&lt;60,1.666,IF(BQ6&lt;65,2,IF(BQ6&lt;70,2.333,IF(BQ6&gt;=70,0))))))))</f>
        <v>0</v>
      </c>
      <c r="BS6" s="35">
        <f t="shared" ref="BS6:BS25" si="55">IF(BQ6=0,0,IF(BQ6&lt;70,0,IF(BQ6&lt;75,2.666,IF(BQ6&lt;80,3,IF(BQ6&lt;85,3.333,IF(BQ6&lt;90,3.666,IF(BQ6&lt;=100,4)))))))</f>
        <v>0</v>
      </c>
      <c r="BT6" s="36">
        <f t="shared" ref="BT6:BT25" si="56">IF(BR6=0,BS6,BR6)</f>
        <v>0</v>
      </c>
      <c r="BU6" s="37">
        <f t="shared" ref="BU6:BU25" si="57">IF(BQ6=0,0,IF(BQ6&lt;40,"F",IF(BQ6&lt;50,"D",IF(BQ6&lt;55,"D+",IF(BQ6&lt;60,"C-",IF(BQ6&lt;65,"C",IF(BQ6&lt;70,"C+",IF(BQ6&gt;=70,0))))))))</f>
        <v>0</v>
      </c>
      <c r="BV6" s="38">
        <f t="shared" ref="BV6:BV25" si="58">IF(BQ6=0,0,IF(BQ6&lt;70,0,IF(BQ6&lt;75,"B-",IF(BQ6&lt;80,"B",IF(BQ6&lt;85,"B+",IF(BQ6&lt;90,"A-",IF(BQ6&lt;=100,"A")))))))</f>
        <v>0</v>
      </c>
      <c r="BW6" s="39">
        <f t="shared" ref="BW6:BW25" si="59">IF(BU6=0,BV6,BU6)</f>
        <v>0</v>
      </c>
      <c r="BX6" s="33"/>
      <c r="BY6" s="34">
        <f t="shared" ref="BY6:BY25" si="60">IF(BX6=0,0,IF(BX6&lt;40,0,IF(BX6&lt;50,1,IF(BX6&lt;55,1.333,IF(BX6&lt;60,1.666,IF(BX6&lt;65,2,IF(BX6&lt;70,2.333,IF(BX6&gt;=70,0))))))))</f>
        <v>0</v>
      </c>
      <c r="BZ6" s="35">
        <f t="shared" ref="BZ6:BZ25" si="61">IF(BX6=0,0,IF(BX6&lt;70,0,IF(BX6&lt;75,2.666,IF(BX6&lt;80,3,IF(BX6&lt;85,3.333,IF(BX6&lt;90,3.666,IF(BX6&lt;=100,4)))))))</f>
        <v>0</v>
      </c>
      <c r="CA6" s="36">
        <f t="shared" ref="CA6:CA25" si="62">IF(BY6=0,BZ6,BY6)</f>
        <v>0</v>
      </c>
      <c r="CB6" s="37">
        <f t="shared" ref="CB6:CB25" si="63">IF(BX6=0,0,IF(BX6&lt;40,"F",IF(BX6&lt;50,"D",IF(BX6&lt;55,"D+",IF(BX6&lt;60,"C-",IF(BX6&lt;65,"C",IF(BX6&lt;70,"C+",IF(BX6&gt;=70,0))))))))</f>
        <v>0</v>
      </c>
      <c r="CC6" s="38">
        <f t="shared" ref="CC6:CC25" si="64">IF(BX6=0,0,IF(BX6&lt;70,0,IF(BX6&lt;75,"B-",IF(BX6&lt;80,"B",IF(BX6&lt;85,"B+",IF(BX6&lt;90,"A-",IF(BX6&lt;=100,"A")))))))</f>
        <v>0</v>
      </c>
      <c r="CD6" s="39">
        <f t="shared" ref="CD6:CD25" si="65">IF(CB6=0,CC6,CB6)</f>
        <v>0</v>
      </c>
      <c r="CE6" s="33"/>
      <c r="CF6" s="34">
        <f t="shared" ref="CF6:CF25" si="66">IF(CE6=0,0,IF(CE6&lt;40,0,IF(CE6&lt;50,1,IF(CE6&lt;55,1.333,IF(CE6&lt;60,1.666,IF(CE6&lt;65,2,IF(CE6&lt;70,2.333,IF(CE6&gt;=70,0))))))))</f>
        <v>0</v>
      </c>
      <c r="CG6" s="35">
        <f t="shared" ref="CG6:CG25" si="67">IF(CE6=0,0,IF(CE6&lt;70,0,IF(CE6&lt;75,2.666,IF(CE6&lt;80,3,IF(CE6&lt;85,3.333,IF(CE6&lt;90,3.666,IF(CE6&lt;=100,4)))))))</f>
        <v>0</v>
      </c>
      <c r="CH6" s="36">
        <f t="shared" ref="CH6:CH25" si="68">IF(CF6=0,CG6,CF6)</f>
        <v>0</v>
      </c>
      <c r="CI6" s="37">
        <f t="shared" ref="CI6:CI25" si="69">IF(CE6=0,0,IF(CE6&lt;40,"F",IF(CE6&lt;50,"D",IF(CE6&lt;55,"D+",IF(CE6&lt;60,"C-",IF(CE6&lt;65,"C",IF(CE6&lt;70,"C+",IF(CE6&gt;=70,0))))))))</f>
        <v>0</v>
      </c>
      <c r="CJ6" s="38">
        <f t="shared" ref="CJ6:CJ25" si="70">IF(CE6=0,0,IF(CE6&lt;70,0,IF(CE6&lt;75,"B-",IF(CE6&lt;80,"B",IF(CE6&lt;85,"B+",IF(CE6&lt;90,"A-",IF(CE6&lt;=100,"A")))))))</f>
        <v>0</v>
      </c>
      <c r="CK6" s="39">
        <f t="shared" ref="CK6:CK25" si="71">IF(CI6=0,CJ6,CI6)</f>
        <v>0</v>
      </c>
      <c r="CL6" s="33"/>
      <c r="CM6" s="34">
        <f t="shared" ref="CM6:CM25" si="72">IF(CL6=0,0,IF(CL6&lt;40,0,IF(CL6&lt;50,1,IF(CL6&lt;55,1.333,IF(CL6&lt;60,1.666,IF(CL6&lt;65,2,IF(CL6&lt;70,2.333,IF(CL6&gt;=70,0))))))))</f>
        <v>0</v>
      </c>
      <c r="CN6" s="35">
        <f t="shared" ref="CN6:CN25" si="73">IF(CL6=0,0,IF(CL6&lt;70,0,IF(CL6&lt;75,2.666,IF(CL6&lt;80,3,IF(CL6&lt;85,3.333,IF(CL6&lt;90,3.666,IF(CL6&lt;=100,4)))))))</f>
        <v>0</v>
      </c>
      <c r="CO6" s="36">
        <f t="shared" ref="CO6:CO25" si="74">IF(CM6=0,CN6,CM6)</f>
        <v>0</v>
      </c>
      <c r="CP6" s="37">
        <f t="shared" ref="CP6:CP25" si="75">IF(CL6=0,0,IF(CL6&lt;40,"F",IF(CL6&lt;50,"D",IF(CL6&lt;55,"D+",IF(CL6&lt;60,"C-",IF(CL6&lt;65,"C",IF(CL6&lt;70,"C+",IF(CL6&gt;=70,0))))))))</f>
        <v>0</v>
      </c>
      <c r="CQ6" s="38">
        <f t="shared" ref="CQ6:CQ25" si="76">IF(CL6=0,0,IF(CL6&lt;70,0,IF(CL6&lt;75,"B-",IF(CL6&lt;80,"B",IF(CL6&lt;85,"B+",IF(CL6&lt;90,"A-",IF(CL6&lt;=100,"A")))))))</f>
        <v>0</v>
      </c>
      <c r="CR6" s="39">
        <f t="shared" ref="CR6:CR25" si="77">IF(CP6=0,CQ6,CP6)</f>
        <v>0</v>
      </c>
      <c r="CS6" s="33"/>
      <c r="CT6" s="34">
        <f t="shared" ref="CT6:CT25" si="78">IF(CS6=0,0,IF(CS6&lt;40,0,IF(CS6&lt;50,1,IF(CS6&lt;55,1.333,IF(CS6&lt;60,1.666,IF(CS6&lt;65,2,IF(CS6&lt;70,2.333,IF(CS6&gt;=70,0))))))))</f>
        <v>0</v>
      </c>
      <c r="CU6" s="35">
        <f t="shared" ref="CU6:CU25" si="79">IF(CS6=0,0,IF(CS6&lt;70,0,IF(CS6&lt;75,2.666,IF(CS6&lt;80,3,IF(CS6&lt;85,3.333,IF(CS6&lt;90,3.666,IF(CS6&lt;=100,4)))))))</f>
        <v>0</v>
      </c>
      <c r="CV6" s="36">
        <f t="shared" ref="CV6:CV25" si="80">IF(CT6=0,CU6,CT6)</f>
        <v>0</v>
      </c>
      <c r="CW6" s="37">
        <f t="shared" ref="CW6:CW25" si="81">IF(CS6=0,0,IF(CS6&lt;40,"F",IF(CS6&lt;50,"D",IF(CS6&lt;55,"D+",IF(CS6&lt;60,"C-",IF(CS6&lt;65,"C",IF(CS6&lt;70,"C+",IF(CS6&gt;=70,0))))))))</f>
        <v>0</v>
      </c>
      <c r="CX6" s="38">
        <f t="shared" ref="CX6:CX25" si="82">IF(CS6=0,0,IF(CS6&lt;70,0,IF(CS6&lt;75,"B-",IF(CS6&lt;80,"B",IF(CS6&lt;85,"B+",IF(CS6&lt;90,"A-",IF(CS6&lt;=100,"A")))))))</f>
        <v>0</v>
      </c>
      <c r="CY6" s="39">
        <f t="shared" ref="CY6:CY25" si="83">IF(CW6=0,CX6,CW6)</f>
        <v>0</v>
      </c>
      <c r="CZ6" s="33"/>
      <c r="DA6" s="34">
        <f t="shared" ref="DA6:DA25" si="84">IF(CZ6=0,0,IF(CZ6&lt;40,0,IF(CZ6&lt;50,1,IF(CZ6&lt;55,1.333,IF(CZ6&lt;60,1.666,IF(CZ6&lt;65,2,IF(CZ6&lt;70,2.333,IF(CZ6&gt;=70,0))))))))</f>
        <v>0</v>
      </c>
      <c r="DB6" s="35">
        <f t="shared" ref="DB6:DB25" si="85">IF(CZ6=0,0,IF(CZ6&lt;70,0,IF(CZ6&lt;75,2.666,IF(CZ6&lt;80,3,IF(CZ6&lt;85,3.333,IF(CZ6&lt;90,3.666,IF(CZ6&lt;=100,4)))))))</f>
        <v>0</v>
      </c>
      <c r="DC6" s="36">
        <f t="shared" ref="DC6:DC25" si="86">IF(DA6=0,DB6,DA6)</f>
        <v>0</v>
      </c>
      <c r="DD6" s="37">
        <f t="shared" ref="DD6:DD25" si="87">IF(CZ6=0,0,IF(CZ6&lt;40,"F",IF(CZ6&lt;50,"D",IF(CZ6&lt;55,"D+",IF(CZ6&lt;60,"C-",IF(CZ6&lt;65,"C",IF(CZ6&lt;70,"C+",IF(CZ6&gt;=70,0))))))))</f>
        <v>0</v>
      </c>
      <c r="DE6" s="38">
        <f t="shared" ref="DE6:DE25" si="88">IF(CZ6=0,0,IF(CZ6&lt;70,0,IF(CZ6&lt;75,"B-",IF(CZ6&lt;80,"B",IF(CZ6&lt;85,"B+",IF(CZ6&lt;90,"A-",IF(CZ6&lt;=100,"A")))))))</f>
        <v>0</v>
      </c>
      <c r="DF6" s="39">
        <f t="shared" ref="DF6:DF25" si="89">IF(DD6=0,DE6,DD6)</f>
        <v>0</v>
      </c>
      <c r="DG6" s="33"/>
      <c r="DH6" s="34">
        <f t="shared" ref="DH6:DH25" si="90">IF(DG6=0,0,IF(DG6&lt;40,0,IF(DG6&lt;50,1,IF(DG6&lt;55,1.333,IF(DG6&lt;60,1.666,IF(DG6&lt;65,2,IF(DG6&lt;70,2.333,IF(DG6&gt;=70,0))))))))</f>
        <v>0</v>
      </c>
      <c r="DI6" s="35">
        <f t="shared" ref="DI6:DI25" si="91">IF(DG6=0,0,IF(DG6&lt;70,0,IF(DG6&lt;75,2.666,IF(DG6&lt;80,3,IF(DG6&lt;85,3.333,IF(DG6&lt;90,3.666,IF(DG6&lt;=100,4)))))))</f>
        <v>0</v>
      </c>
      <c r="DJ6" s="36">
        <f t="shared" ref="DJ6:DJ25" si="92">IF(DH6=0,DI6,DH6)</f>
        <v>0</v>
      </c>
      <c r="DK6" s="37">
        <f t="shared" ref="DK6:DK25" si="93">IF(DG6=0,0,IF(DG6&lt;40,"F",IF(DG6&lt;50,"D",IF(DG6&lt;55,"D+",IF(DG6&lt;60,"C-",IF(DG6&lt;65,"C",IF(DG6&lt;70,"C+",IF(DG6&gt;=70,0))))))))</f>
        <v>0</v>
      </c>
      <c r="DL6" s="38">
        <f t="shared" ref="DL6:DL25" si="94">IF(DG6=0,0,IF(DG6&lt;70,0,IF(DG6&lt;75,"B-",IF(DG6&lt;80,"B",IF(DG6&lt;85,"B+",IF(DG6&lt;90,"A-",IF(DG6&lt;=100,"A")))))))</f>
        <v>0</v>
      </c>
      <c r="DM6" s="39">
        <f t="shared" ref="DM6:DM25" si="95">IF(DK6=0,DL6,DK6)</f>
        <v>0</v>
      </c>
      <c r="DN6" s="33"/>
      <c r="DO6" s="34">
        <f t="shared" ref="DO6:DO25" si="96">IF(DN6=0,0,IF(DN6&lt;40,0,IF(DN6&lt;50,1,IF(DN6&lt;55,1.333,IF(DN6&lt;60,1.666,IF(DN6&lt;65,2,IF(DN6&lt;70,2.333,IF(DN6&gt;=70,0))))))))</f>
        <v>0</v>
      </c>
      <c r="DP6" s="35">
        <f t="shared" ref="DP6:DP25" si="97">IF(DN6=0,0,IF(DN6&lt;70,0,IF(DN6&lt;75,2.666,IF(DN6&lt;80,3,IF(DN6&lt;85,3.333,IF(DN6&lt;90,3.666,IF(DN6&lt;=100,4)))))))</f>
        <v>0</v>
      </c>
      <c r="DQ6" s="36">
        <f t="shared" ref="DQ6:DQ25" si="98">IF(DO6=0,DP6,DO6)</f>
        <v>0</v>
      </c>
      <c r="DR6" s="37">
        <f t="shared" ref="DR6:DR25" si="99">IF(DN6=0,0,IF(DN6&lt;40,"F",IF(DN6&lt;50,"D",IF(DN6&lt;55,"D+",IF(DN6&lt;60,"C-",IF(DN6&lt;65,"C",IF(DN6&lt;70,"C+",IF(DN6&gt;=70,0))))))))</f>
        <v>0</v>
      </c>
      <c r="DS6" s="38">
        <f t="shared" ref="DS6:DS25" si="100">IF(DN6=0,0,IF(DN6&lt;70,0,IF(DN6&lt;75,"B-",IF(DN6&lt;80,"B",IF(DN6&lt;85,"B+",IF(DN6&lt;90,"A-",IF(DN6&lt;=100,"A")))))))</f>
        <v>0</v>
      </c>
      <c r="DT6" s="39">
        <f t="shared" ref="DT6:DT25" si="101">IF(DR6=0,DS6,DR6)</f>
        <v>0</v>
      </c>
      <c r="DU6" s="33"/>
      <c r="DV6" s="34">
        <f t="shared" ref="DV6:DV25" si="102">IF(DU6=0,0,IF(DU6&lt;40,0,IF(DU6&lt;50,1,IF(DU6&lt;55,1.333,IF(DU6&lt;60,1.666,IF(DU6&lt;65,2,IF(DU6&lt;70,2.333,IF(DU6&gt;=70,0))))))))</f>
        <v>0</v>
      </c>
      <c r="DW6" s="35">
        <f t="shared" ref="DW6:DW25" si="103">IF(DU6=0,0,IF(DU6&lt;70,0,IF(DU6&lt;75,2.666,IF(DU6&lt;80,3,IF(DU6&lt;85,3.333,IF(DU6&lt;90,3.666,IF(DU6&lt;=100,4)))))))</f>
        <v>0</v>
      </c>
      <c r="DX6" s="36">
        <f t="shared" ref="DX6:DX25" si="104">IF(DV6=0,DW6,DV6)</f>
        <v>0</v>
      </c>
      <c r="DY6" s="37">
        <f t="shared" ref="DY6:DY25" si="105">IF(DU6=0,0,IF(DU6&lt;40,"F",IF(DU6&lt;50,"D",IF(DU6&lt;55,"D+",IF(DU6&lt;60,"C-",IF(DU6&lt;65,"C",IF(DU6&lt;70,"C+",IF(DU6&gt;=70,0))))))))</f>
        <v>0</v>
      </c>
      <c r="DZ6" s="38">
        <f t="shared" ref="DZ6:DZ25" si="106">IF(DU6=0,0,IF(DU6&lt;70,0,IF(DU6&lt;75,"B-",IF(DU6&lt;80,"B",IF(DU6&lt;85,"B+",IF(DU6&lt;90,"A-",IF(DU6&lt;=100,"A")))))))</f>
        <v>0</v>
      </c>
      <c r="EA6" s="39">
        <f t="shared" ref="EA6:EA25" si="107">IF(DY6=0,DZ6,DY6)</f>
        <v>0</v>
      </c>
      <c r="EB6" s="33"/>
      <c r="EC6" s="34">
        <f t="shared" ref="EC6:EC25" si="108">IF(EB6=0,0,IF(EB6&lt;40,0,IF(EB6&lt;50,1,IF(EB6&lt;55,1.333,IF(EB6&lt;60,1.666,IF(EB6&lt;65,2,IF(EB6&lt;70,2.333,IF(EB6&gt;=70,0))))))))</f>
        <v>0</v>
      </c>
      <c r="ED6" s="35">
        <f t="shared" ref="ED6:ED25" si="109">IF(EB6=0,0,IF(EB6&lt;70,0,IF(EB6&lt;75,2.666,IF(EB6&lt;80,3,IF(EB6&lt;85,3.333,IF(EB6&lt;90,3.666,IF(EB6&lt;=100,4)))))))</f>
        <v>0</v>
      </c>
      <c r="EE6" s="36">
        <f t="shared" ref="EE6:EE25" si="110">IF(EC6=0,ED6,EC6)</f>
        <v>0</v>
      </c>
      <c r="EF6" s="37">
        <f t="shared" ref="EF6:EF25" si="111">IF(EB6=0,0,IF(EB6&lt;40,"F",IF(EB6&lt;50,"D",IF(EB6&lt;55,"D+",IF(EB6&lt;60,"C-",IF(EB6&lt;65,"C",IF(EB6&lt;70,"C+",IF(EB6&gt;=70,0))))))))</f>
        <v>0</v>
      </c>
      <c r="EG6" s="38">
        <f t="shared" ref="EG6:EG25" si="112">IF(EB6=0,0,IF(EB6&lt;70,0,IF(EB6&lt;75,"B-",IF(EB6&lt;80,"B",IF(EB6&lt;85,"B+",IF(EB6&lt;90,"A-",IF(EB6&lt;=100,"A")))))))</f>
        <v>0</v>
      </c>
      <c r="EH6" s="39"/>
      <c r="EI6" s="33"/>
      <c r="EJ6" s="34">
        <f t="shared" ref="EJ6:EJ25" si="113">IF(EI6=0,0,IF(EI6&lt;40,0,IF(EI6&lt;50,1,IF(EI6&lt;55,1.333,IF(EI6&lt;60,1.666,IF(EI6&lt;65,2,IF(EI6&lt;70,2.333,IF(EI6&gt;=70,0))))))))</f>
        <v>0</v>
      </c>
      <c r="EK6" s="35">
        <f t="shared" ref="EK6:EK25" si="114">IF(EI6=0,0,IF(EI6&lt;70,0,IF(EI6&lt;75,2.666,IF(EI6&lt;80,3,IF(EI6&lt;85,3.333,IF(EI6&lt;90,3.666,IF(EI6&lt;=100,4)))))))</f>
        <v>0</v>
      </c>
      <c r="EL6" s="36">
        <f t="shared" ref="EL6:EL25" si="115">IF(EJ6=0,EK6,EJ6)</f>
        <v>0</v>
      </c>
      <c r="EM6" s="37">
        <f t="shared" ref="EM6:EM25" si="116">IF(EI6=0,0,IF(EI6&lt;40,"F",IF(EI6&lt;50,"D",IF(EI6&lt;55,"D+",IF(EI6&lt;60,"C-",IF(EI6&lt;65,"C",IF(EI6&lt;70,"C+",IF(EI6&gt;=70,0))))))))</f>
        <v>0</v>
      </c>
      <c r="EN6" s="38">
        <f t="shared" ref="EN6:EN25" si="117">IF(EI6=0,0,IF(EI6&lt;70,0,IF(EI6&lt;75,"B-",IF(EI6&lt;80,"B",IF(EI6&lt;85,"B+",IF(EI6&lt;90,"A-",IF(EI6&lt;=100,"A")))))))</f>
        <v>0</v>
      </c>
      <c r="EO6" s="39">
        <f t="shared" ref="EO6:EO25" si="118">IF(EM6=0,EN6,EM6)</f>
        <v>0</v>
      </c>
      <c r="EP6" s="40"/>
      <c r="EQ6" s="41">
        <f t="shared" ref="EQ6:EQ25" si="119">I6+P6+W6+AD6+AK6+AR6+AY6+BF6+BM6+BT6+CA6+CH6+CO6+CV6+DC6+DJ6+DQ6+DX6+EE6+EL6</f>
        <v>15.332000000000001</v>
      </c>
      <c r="ER6" s="42">
        <f t="shared" ref="ER6:ER25" si="120">COUNT(F6,M6,T6,AA6,AH6,AO6,AV6,BC6,BJ6,BQ6,BX6,CE6,CL6,CS6,CZ6,DG6,DN6,DU6,EB6,EI6)*3</f>
        <v>15</v>
      </c>
      <c r="ES6" s="43">
        <f t="shared" ref="ES6:ES25" si="121">I6*3+P6*3+W6*3+AD6*3+AK6*3+AR6*3+AY6*3+BF6*3+BM6*3+BT6*3+CA6*3+CH6*3+CO6*3+CV6*3+DC6*3+DJ6*3+DQ6*3+DX6*3+EE6*3+EL6*3</f>
        <v>45.996000000000002</v>
      </c>
      <c r="ET6" s="44">
        <f t="shared" ref="ET6:ET25" si="122">IF((ES6=0),0,(ROUND((ES6/ER6),3)))</f>
        <v>3.0659999999999998</v>
      </c>
      <c r="EU6" s="45">
        <f t="shared" ref="EU6:EU25" si="123">IF(ER6=0,0,IF(ET6&lt;=0,"F",IF(ET6&lt;1,"F",IF(ET6&lt;1.333,"D",IF(ET6&lt;1.666,"D+",IF(ET6&lt;2,"C-",IF(ET6&lt;2.333,"C",IF(ET6&gt;=2.333,0))))))))</f>
        <v>0</v>
      </c>
      <c r="EV6" s="45" t="str">
        <f t="shared" ref="EV6:EV25" si="124">IF(ER6=0,0,IF(ET6&lt;2.333,0,IF(ET6&lt;2.666,"C+",IF(ET6&lt;3,"B-",IF(ET6&lt;3.333,"B",IF(ET6&lt;3.666,"B+",IF(ET6&lt;4,"A-",IF(ET6=4,"A"))))))))</f>
        <v>B</v>
      </c>
      <c r="EW6" s="46" t="str">
        <f t="shared" ref="EW6:EW25" si="125">IF((ER6=0),0,IF(EU6=0,EV6,EU6))</f>
        <v>B</v>
      </c>
      <c r="EX6" s="47"/>
      <c r="EY6" s="48"/>
      <c r="EZ6" s="49"/>
      <c r="FA6" s="50"/>
    </row>
    <row r="7" spans="1:158" ht="90" customHeight="1">
      <c r="A7" s="51">
        <v>2</v>
      </c>
      <c r="B7" s="131" t="s">
        <v>19</v>
      </c>
      <c r="C7" s="128">
        <v>17203017</v>
      </c>
      <c r="D7" s="129" t="s">
        <v>63</v>
      </c>
      <c r="E7" s="55"/>
      <c r="F7" s="216">
        <v>95</v>
      </c>
      <c r="G7" s="217">
        <f t="shared" si="0"/>
        <v>0</v>
      </c>
      <c r="H7" s="217">
        <f t="shared" si="1"/>
        <v>4</v>
      </c>
      <c r="I7" s="218">
        <f t="shared" si="2"/>
        <v>4</v>
      </c>
      <c r="J7" s="217">
        <f t="shared" si="3"/>
        <v>0</v>
      </c>
      <c r="K7" s="217" t="str">
        <f t="shared" si="4"/>
        <v>A</v>
      </c>
      <c r="L7" s="219" t="str">
        <f t="shared" si="5"/>
        <v>A</v>
      </c>
      <c r="M7" s="216">
        <v>61</v>
      </c>
      <c r="N7" s="217">
        <f t="shared" si="6"/>
        <v>2</v>
      </c>
      <c r="O7" s="217">
        <f t="shared" si="7"/>
        <v>0</v>
      </c>
      <c r="P7" s="218">
        <f t="shared" si="8"/>
        <v>2</v>
      </c>
      <c r="Q7" s="217" t="str">
        <f t="shared" si="9"/>
        <v>C</v>
      </c>
      <c r="R7" s="217">
        <f t="shared" si="10"/>
        <v>0</v>
      </c>
      <c r="S7" s="219" t="str">
        <f t="shared" si="11"/>
        <v>C</v>
      </c>
      <c r="T7" s="56"/>
      <c r="U7" s="57">
        <f t="shared" si="12"/>
        <v>0</v>
      </c>
      <c r="V7" s="58">
        <f t="shared" si="13"/>
        <v>0</v>
      </c>
      <c r="W7" s="59">
        <f t="shared" si="14"/>
        <v>0</v>
      </c>
      <c r="X7" s="60">
        <f t="shared" si="15"/>
        <v>0</v>
      </c>
      <c r="Y7" s="61">
        <f t="shared" si="16"/>
        <v>0</v>
      </c>
      <c r="Z7" s="62">
        <f t="shared" si="17"/>
        <v>0</v>
      </c>
      <c r="AA7" s="56"/>
      <c r="AB7" s="57">
        <f t="shared" si="18"/>
        <v>0</v>
      </c>
      <c r="AC7" s="58">
        <f t="shared" si="19"/>
        <v>0</v>
      </c>
      <c r="AD7" s="59">
        <f t="shared" si="20"/>
        <v>0</v>
      </c>
      <c r="AE7" s="60">
        <f t="shared" si="21"/>
        <v>0</v>
      </c>
      <c r="AF7" s="61">
        <f t="shared" si="22"/>
        <v>0</v>
      </c>
      <c r="AG7" s="62">
        <f t="shared" si="23"/>
        <v>0</v>
      </c>
      <c r="AH7" s="216">
        <v>67</v>
      </c>
      <c r="AI7" s="217">
        <f t="shared" si="24"/>
        <v>2.3330000000000002</v>
      </c>
      <c r="AJ7" s="217">
        <f t="shared" si="25"/>
        <v>0</v>
      </c>
      <c r="AK7" s="218">
        <f t="shared" si="26"/>
        <v>2.3330000000000002</v>
      </c>
      <c r="AL7" s="217" t="str">
        <f t="shared" si="27"/>
        <v>C+</v>
      </c>
      <c r="AM7" s="217">
        <f t="shared" si="28"/>
        <v>0</v>
      </c>
      <c r="AN7" s="219" t="str">
        <f t="shared" si="29"/>
        <v>C+</v>
      </c>
      <c r="AO7" s="216">
        <v>80</v>
      </c>
      <c r="AP7" s="217">
        <f t="shared" si="30"/>
        <v>0</v>
      </c>
      <c r="AQ7" s="217">
        <f t="shared" si="31"/>
        <v>3.3330000000000002</v>
      </c>
      <c r="AR7" s="218">
        <f t="shared" si="32"/>
        <v>3.3330000000000002</v>
      </c>
      <c r="AS7" s="217">
        <f t="shared" si="33"/>
        <v>0</v>
      </c>
      <c r="AT7" s="217" t="str">
        <f t="shared" si="34"/>
        <v>B+</v>
      </c>
      <c r="AU7" s="219" t="str">
        <f t="shared" si="35"/>
        <v>B+</v>
      </c>
      <c r="AV7" s="216">
        <v>73</v>
      </c>
      <c r="AW7" s="217">
        <f t="shared" si="36"/>
        <v>0</v>
      </c>
      <c r="AX7" s="217">
        <f t="shared" si="37"/>
        <v>2.6659999999999999</v>
      </c>
      <c r="AY7" s="218">
        <f t="shared" si="38"/>
        <v>2.6659999999999999</v>
      </c>
      <c r="AZ7" s="217">
        <f t="shared" si="39"/>
        <v>0</v>
      </c>
      <c r="BA7" s="217" t="str">
        <f t="shared" si="40"/>
        <v>B-</v>
      </c>
      <c r="BB7" s="219" t="str">
        <f t="shared" si="41"/>
        <v>B-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14.332000000000001</v>
      </c>
      <c r="ER7" s="45">
        <f t="shared" si="120"/>
        <v>15</v>
      </c>
      <c r="ES7" s="65">
        <f t="shared" si="121"/>
        <v>42.996000000000002</v>
      </c>
      <c r="ET7" s="66">
        <f t="shared" si="122"/>
        <v>2.8660000000000001</v>
      </c>
      <c r="EU7" s="45">
        <f t="shared" si="123"/>
        <v>0</v>
      </c>
      <c r="EV7" s="45" t="str">
        <f t="shared" si="124"/>
        <v>B-</v>
      </c>
      <c r="EW7" s="46" t="str">
        <f t="shared" si="125"/>
        <v>B-</v>
      </c>
      <c r="EX7" s="67"/>
      <c r="EY7" s="68"/>
      <c r="EZ7" s="69"/>
      <c r="FA7" s="50"/>
      <c r="FB7" s="70"/>
    </row>
    <row r="8" spans="1:158" ht="90" customHeight="1">
      <c r="A8" s="51">
        <v>3</v>
      </c>
      <c r="B8" s="131" t="s">
        <v>19</v>
      </c>
      <c r="C8" s="128">
        <v>17203018</v>
      </c>
      <c r="D8" s="129" t="s">
        <v>64</v>
      </c>
      <c r="E8" s="55"/>
      <c r="F8" s="216">
        <v>75</v>
      </c>
      <c r="G8" s="217">
        <f t="shared" si="0"/>
        <v>0</v>
      </c>
      <c r="H8" s="217">
        <f t="shared" si="1"/>
        <v>3</v>
      </c>
      <c r="I8" s="218">
        <f t="shared" si="2"/>
        <v>3</v>
      </c>
      <c r="J8" s="217">
        <f t="shared" si="3"/>
        <v>0</v>
      </c>
      <c r="K8" s="217" t="str">
        <f t="shared" si="4"/>
        <v>B</v>
      </c>
      <c r="L8" s="219" t="str">
        <f t="shared" si="5"/>
        <v>B</v>
      </c>
      <c r="M8" s="216">
        <v>61</v>
      </c>
      <c r="N8" s="217">
        <f t="shared" si="6"/>
        <v>2</v>
      </c>
      <c r="O8" s="217">
        <f t="shared" si="7"/>
        <v>0</v>
      </c>
      <c r="P8" s="218">
        <f t="shared" si="8"/>
        <v>2</v>
      </c>
      <c r="Q8" s="217" t="str">
        <f t="shared" si="9"/>
        <v>C</v>
      </c>
      <c r="R8" s="217">
        <f t="shared" si="10"/>
        <v>0</v>
      </c>
      <c r="S8" s="219" t="str">
        <f t="shared" si="11"/>
        <v>C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216">
        <v>86</v>
      </c>
      <c r="AB8" s="217">
        <f t="shared" si="18"/>
        <v>0</v>
      </c>
      <c r="AC8" s="217">
        <f t="shared" si="19"/>
        <v>3.6659999999999999</v>
      </c>
      <c r="AD8" s="218">
        <f t="shared" si="20"/>
        <v>3.6659999999999999</v>
      </c>
      <c r="AE8" s="217">
        <f t="shared" si="21"/>
        <v>0</v>
      </c>
      <c r="AF8" s="217" t="str">
        <f t="shared" si="22"/>
        <v>A-</v>
      </c>
      <c r="AG8" s="219" t="str">
        <f t="shared" si="23"/>
        <v>A-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216">
        <v>72</v>
      </c>
      <c r="AP8" s="217">
        <f t="shared" si="30"/>
        <v>0</v>
      </c>
      <c r="AQ8" s="217">
        <f t="shared" si="31"/>
        <v>2.6659999999999999</v>
      </c>
      <c r="AR8" s="218">
        <f t="shared" si="32"/>
        <v>2.6659999999999999</v>
      </c>
      <c r="AS8" s="217">
        <f t="shared" si="33"/>
        <v>0</v>
      </c>
      <c r="AT8" s="217" t="str">
        <f t="shared" si="34"/>
        <v>B-</v>
      </c>
      <c r="AU8" s="219" t="str">
        <f t="shared" si="35"/>
        <v>B-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11.332000000000001</v>
      </c>
      <c r="ER8" s="45">
        <f t="shared" si="120"/>
        <v>12</v>
      </c>
      <c r="ES8" s="65">
        <f t="shared" si="121"/>
        <v>33.995999999999995</v>
      </c>
      <c r="ET8" s="66">
        <f t="shared" si="122"/>
        <v>2.8330000000000002</v>
      </c>
      <c r="EU8" s="45">
        <f t="shared" si="123"/>
        <v>0</v>
      </c>
      <c r="EV8" s="45" t="str">
        <f t="shared" si="124"/>
        <v>B-</v>
      </c>
      <c r="EW8" s="46" t="str">
        <f t="shared" si="125"/>
        <v>B-</v>
      </c>
      <c r="EX8" s="67"/>
      <c r="EY8" s="68"/>
      <c r="EZ8" s="69"/>
      <c r="FA8" s="50"/>
    </row>
    <row r="9" spans="1:158" ht="90" customHeight="1">
      <c r="A9" s="51">
        <v>4</v>
      </c>
      <c r="B9" s="131" t="s">
        <v>19</v>
      </c>
      <c r="C9" s="128">
        <v>17203019</v>
      </c>
      <c r="D9" s="129" t="s">
        <v>65</v>
      </c>
      <c r="E9" s="55"/>
      <c r="F9" s="216">
        <v>75</v>
      </c>
      <c r="G9" s="217">
        <f t="shared" si="0"/>
        <v>0</v>
      </c>
      <c r="H9" s="217">
        <f t="shared" si="1"/>
        <v>3</v>
      </c>
      <c r="I9" s="218">
        <f t="shared" si="2"/>
        <v>3</v>
      </c>
      <c r="J9" s="217">
        <f t="shared" si="3"/>
        <v>0</v>
      </c>
      <c r="K9" s="217" t="str">
        <f t="shared" si="4"/>
        <v>B</v>
      </c>
      <c r="L9" s="219" t="str">
        <f t="shared" si="5"/>
        <v>B</v>
      </c>
      <c r="M9" s="216">
        <v>25</v>
      </c>
      <c r="N9" s="217">
        <f t="shared" si="6"/>
        <v>0</v>
      </c>
      <c r="O9" s="217">
        <f t="shared" si="7"/>
        <v>0</v>
      </c>
      <c r="P9" s="218">
        <f t="shared" si="8"/>
        <v>0</v>
      </c>
      <c r="Q9" s="217" t="str">
        <f t="shared" si="9"/>
        <v>F</v>
      </c>
      <c r="R9" s="217">
        <f t="shared" si="10"/>
        <v>0</v>
      </c>
      <c r="S9" s="219" t="str">
        <f t="shared" si="11"/>
        <v>F</v>
      </c>
      <c r="T9" s="216">
        <v>61</v>
      </c>
      <c r="U9" s="217">
        <f t="shared" si="12"/>
        <v>2</v>
      </c>
      <c r="V9" s="217">
        <f t="shared" si="13"/>
        <v>0</v>
      </c>
      <c r="W9" s="218">
        <f t="shared" si="14"/>
        <v>2</v>
      </c>
      <c r="X9" s="217" t="str">
        <f t="shared" si="15"/>
        <v>C</v>
      </c>
      <c r="Y9" s="217">
        <f t="shared" si="16"/>
        <v>0</v>
      </c>
      <c r="Z9" s="219" t="str">
        <f t="shared" si="17"/>
        <v>C</v>
      </c>
      <c r="AA9" s="216">
        <v>86</v>
      </c>
      <c r="AB9" s="217">
        <f t="shared" si="18"/>
        <v>0</v>
      </c>
      <c r="AC9" s="217">
        <f t="shared" si="19"/>
        <v>3.6659999999999999</v>
      </c>
      <c r="AD9" s="218">
        <f t="shared" si="20"/>
        <v>3.6659999999999999</v>
      </c>
      <c r="AE9" s="217">
        <f t="shared" si="21"/>
        <v>0</v>
      </c>
      <c r="AF9" s="217" t="str">
        <f t="shared" si="22"/>
        <v>A-</v>
      </c>
      <c r="AG9" s="219" t="str">
        <f t="shared" si="23"/>
        <v>A-</v>
      </c>
      <c r="AH9" s="216">
        <v>51</v>
      </c>
      <c r="AI9" s="217">
        <f t="shared" si="24"/>
        <v>1.333</v>
      </c>
      <c r="AJ9" s="217">
        <f t="shared" si="25"/>
        <v>0</v>
      </c>
      <c r="AK9" s="218">
        <f t="shared" si="26"/>
        <v>1.333</v>
      </c>
      <c r="AL9" s="217" t="str">
        <f t="shared" si="27"/>
        <v>D+</v>
      </c>
      <c r="AM9" s="217">
        <f t="shared" si="28"/>
        <v>0</v>
      </c>
      <c r="AN9" s="219" t="str">
        <f t="shared" si="29"/>
        <v>D+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9.9990000000000006</v>
      </c>
      <c r="ER9" s="45">
        <f t="shared" si="120"/>
        <v>15</v>
      </c>
      <c r="ES9" s="65">
        <f t="shared" si="121"/>
        <v>29.996999999999996</v>
      </c>
      <c r="ET9" s="66">
        <f t="shared" si="122"/>
        <v>2</v>
      </c>
      <c r="EU9" s="45" t="str">
        <f t="shared" si="123"/>
        <v>C</v>
      </c>
      <c r="EV9" s="45">
        <f t="shared" si="124"/>
        <v>0</v>
      </c>
      <c r="EW9" s="46" t="str">
        <f t="shared" si="125"/>
        <v>C</v>
      </c>
      <c r="EX9" s="67"/>
      <c r="EY9" s="68"/>
      <c r="EZ9" s="69"/>
      <c r="FA9" s="50"/>
    </row>
    <row r="10" spans="1:158" ht="90" customHeight="1">
      <c r="A10" s="51">
        <v>5</v>
      </c>
      <c r="B10" s="138" t="s">
        <v>66</v>
      </c>
      <c r="C10" s="136">
        <v>16103015</v>
      </c>
      <c r="D10" s="137" t="s">
        <v>67</v>
      </c>
      <c r="E10" s="55"/>
      <c r="F10" s="216">
        <v>100</v>
      </c>
      <c r="G10" s="217">
        <f t="shared" si="0"/>
        <v>0</v>
      </c>
      <c r="H10" s="217">
        <f t="shared" si="1"/>
        <v>4</v>
      </c>
      <c r="I10" s="218">
        <f t="shared" si="2"/>
        <v>4</v>
      </c>
      <c r="J10" s="217">
        <f t="shared" si="3"/>
        <v>0</v>
      </c>
      <c r="K10" s="217" t="str">
        <f t="shared" si="4"/>
        <v>A</v>
      </c>
      <c r="L10" s="219" t="str">
        <f t="shared" si="5"/>
        <v>A</v>
      </c>
      <c r="M10" s="216">
        <v>95</v>
      </c>
      <c r="N10" s="217">
        <f t="shared" si="6"/>
        <v>0</v>
      </c>
      <c r="O10" s="217">
        <f t="shared" si="7"/>
        <v>4</v>
      </c>
      <c r="P10" s="218">
        <f t="shared" si="8"/>
        <v>4</v>
      </c>
      <c r="Q10" s="217">
        <f t="shared" si="9"/>
        <v>0</v>
      </c>
      <c r="R10" s="217" t="str">
        <f t="shared" si="10"/>
        <v>A</v>
      </c>
      <c r="S10" s="219" t="str">
        <f t="shared" si="11"/>
        <v>A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8</v>
      </c>
      <c r="ER10" s="45">
        <f t="shared" si="120"/>
        <v>6</v>
      </c>
      <c r="ES10" s="65">
        <f t="shared" si="121"/>
        <v>24</v>
      </c>
      <c r="ET10" s="66">
        <f t="shared" si="122"/>
        <v>4</v>
      </c>
      <c r="EU10" s="45">
        <f t="shared" si="123"/>
        <v>0</v>
      </c>
      <c r="EV10" s="45" t="str">
        <f t="shared" si="124"/>
        <v>A</v>
      </c>
      <c r="EW10" s="46" t="str">
        <f t="shared" si="125"/>
        <v>A</v>
      </c>
      <c r="EX10" s="67"/>
      <c r="EY10" s="68"/>
      <c r="EZ10" s="69"/>
      <c r="FA10" s="50"/>
    </row>
    <row r="11" spans="1:158" ht="90" customHeight="1">
      <c r="A11" s="51">
        <v>6</v>
      </c>
      <c r="B11" s="138" t="s">
        <v>66</v>
      </c>
      <c r="C11" s="136">
        <v>16103016</v>
      </c>
      <c r="D11" s="137" t="s">
        <v>68</v>
      </c>
      <c r="E11" s="55"/>
      <c r="F11" s="216">
        <v>95</v>
      </c>
      <c r="G11" s="217">
        <f t="shared" si="0"/>
        <v>0</v>
      </c>
      <c r="H11" s="217">
        <f t="shared" si="1"/>
        <v>4</v>
      </c>
      <c r="I11" s="218">
        <f t="shared" si="2"/>
        <v>4</v>
      </c>
      <c r="J11" s="217">
        <f t="shared" si="3"/>
        <v>0</v>
      </c>
      <c r="K11" s="217" t="str">
        <f t="shared" si="4"/>
        <v>A</v>
      </c>
      <c r="L11" s="219" t="str">
        <f t="shared" si="5"/>
        <v>A</v>
      </c>
      <c r="M11" s="216">
        <v>67</v>
      </c>
      <c r="N11" s="217">
        <f t="shared" si="6"/>
        <v>2.3330000000000002</v>
      </c>
      <c r="O11" s="217">
        <f t="shared" si="7"/>
        <v>0</v>
      </c>
      <c r="P11" s="218">
        <f t="shared" si="8"/>
        <v>2.3330000000000002</v>
      </c>
      <c r="Q11" s="217" t="str">
        <f t="shared" si="9"/>
        <v>C+</v>
      </c>
      <c r="R11" s="217">
        <f t="shared" si="10"/>
        <v>0</v>
      </c>
      <c r="S11" s="219" t="str">
        <f t="shared" si="11"/>
        <v>C+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6.3330000000000002</v>
      </c>
      <c r="ER11" s="45">
        <f t="shared" si="120"/>
        <v>6</v>
      </c>
      <c r="ES11" s="65">
        <f t="shared" si="121"/>
        <v>18.999000000000002</v>
      </c>
      <c r="ET11" s="66">
        <f t="shared" si="122"/>
        <v>3.1669999999999998</v>
      </c>
      <c r="EU11" s="45">
        <f t="shared" si="123"/>
        <v>0</v>
      </c>
      <c r="EV11" s="45" t="str">
        <f t="shared" si="124"/>
        <v>B</v>
      </c>
      <c r="EW11" s="46" t="str">
        <f t="shared" si="125"/>
        <v>B</v>
      </c>
      <c r="EX11" s="67"/>
      <c r="EY11" s="68"/>
      <c r="EZ11" s="69"/>
      <c r="FA11" s="50"/>
    </row>
    <row r="12" spans="1:158" ht="90" customHeight="1">
      <c r="A12" s="51">
        <v>7</v>
      </c>
      <c r="B12" s="138" t="s">
        <v>14</v>
      </c>
      <c r="C12" s="132">
        <v>17103021</v>
      </c>
      <c r="D12" s="134" t="s">
        <v>69</v>
      </c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216">
        <v>68</v>
      </c>
      <c r="U12" s="217">
        <f t="shared" si="12"/>
        <v>2.3330000000000002</v>
      </c>
      <c r="V12" s="217">
        <f t="shared" si="13"/>
        <v>0</v>
      </c>
      <c r="W12" s="218">
        <f t="shared" si="14"/>
        <v>2.3330000000000002</v>
      </c>
      <c r="X12" s="217" t="str">
        <f t="shared" si="15"/>
        <v>C+</v>
      </c>
      <c r="Y12" s="217">
        <f t="shared" si="16"/>
        <v>0</v>
      </c>
      <c r="Z12" s="219" t="str">
        <f t="shared" si="17"/>
        <v>C+</v>
      </c>
      <c r="AA12" s="216">
        <v>90</v>
      </c>
      <c r="AB12" s="217">
        <f t="shared" si="18"/>
        <v>0</v>
      </c>
      <c r="AC12" s="217">
        <f t="shared" si="19"/>
        <v>4</v>
      </c>
      <c r="AD12" s="218">
        <f t="shared" si="20"/>
        <v>4</v>
      </c>
      <c r="AE12" s="217">
        <f t="shared" si="21"/>
        <v>0</v>
      </c>
      <c r="AF12" s="217" t="str">
        <f t="shared" si="22"/>
        <v>A</v>
      </c>
      <c r="AG12" s="219" t="str">
        <f t="shared" si="23"/>
        <v>A</v>
      </c>
      <c r="AH12" s="216">
        <v>81</v>
      </c>
      <c r="AI12" s="217">
        <f t="shared" si="24"/>
        <v>0</v>
      </c>
      <c r="AJ12" s="217">
        <f t="shared" si="25"/>
        <v>3.3330000000000002</v>
      </c>
      <c r="AK12" s="218">
        <f t="shared" si="26"/>
        <v>3.3330000000000002</v>
      </c>
      <c r="AL12" s="217">
        <f t="shared" si="27"/>
        <v>0</v>
      </c>
      <c r="AM12" s="217" t="str">
        <f t="shared" si="28"/>
        <v>B+</v>
      </c>
      <c r="AN12" s="219" t="str">
        <f t="shared" si="29"/>
        <v>B+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216">
        <v>94</v>
      </c>
      <c r="AW12" s="217">
        <f t="shared" si="36"/>
        <v>0</v>
      </c>
      <c r="AX12" s="217">
        <f t="shared" si="37"/>
        <v>4</v>
      </c>
      <c r="AY12" s="218">
        <f t="shared" si="38"/>
        <v>4</v>
      </c>
      <c r="AZ12" s="217">
        <f t="shared" si="39"/>
        <v>0</v>
      </c>
      <c r="BA12" s="217" t="str">
        <f t="shared" si="40"/>
        <v>A</v>
      </c>
      <c r="BB12" s="219" t="str">
        <f t="shared" si="41"/>
        <v>A</v>
      </c>
      <c r="BC12" s="216">
        <v>70</v>
      </c>
      <c r="BD12" s="217">
        <f t="shared" si="42"/>
        <v>0</v>
      </c>
      <c r="BE12" s="217">
        <f t="shared" si="43"/>
        <v>2.6659999999999999</v>
      </c>
      <c r="BF12" s="218">
        <f t="shared" si="44"/>
        <v>2.6659999999999999</v>
      </c>
      <c r="BG12" s="217">
        <f t="shared" si="45"/>
        <v>0</v>
      </c>
      <c r="BH12" s="217" t="str">
        <f t="shared" si="46"/>
        <v>B-</v>
      </c>
      <c r="BI12" s="219" t="str">
        <f t="shared" si="47"/>
        <v>B-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16.332000000000001</v>
      </c>
      <c r="ER12" s="45">
        <f t="shared" si="120"/>
        <v>15</v>
      </c>
      <c r="ES12" s="65">
        <f t="shared" si="121"/>
        <v>48.996000000000002</v>
      </c>
      <c r="ET12" s="66">
        <f t="shared" si="122"/>
        <v>3.266</v>
      </c>
      <c r="EU12" s="45">
        <f t="shared" si="123"/>
        <v>0</v>
      </c>
      <c r="EV12" s="45" t="str">
        <f t="shared" si="124"/>
        <v>B</v>
      </c>
      <c r="EW12" s="46" t="str">
        <f t="shared" si="125"/>
        <v>B</v>
      </c>
      <c r="EX12" s="67"/>
      <c r="EY12" s="68"/>
      <c r="EZ12" s="69"/>
      <c r="FA12" s="50"/>
    </row>
    <row r="13" spans="1:158" ht="90" customHeight="1" thickBot="1">
      <c r="A13" s="71">
        <v>8</v>
      </c>
      <c r="B13" s="149" t="s">
        <v>14</v>
      </c>
      <c r="C13" s="150">
        <v>17103022</v>
      </c>
      <c r="D13" s="164" t="s">
        <v>70</v>
      </c>
      <c r="E13" s="7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216">
        <v>96</v>
      </c>
      <c r="AB13" s="217">
        <f t="shared" si="18"/>
        <v>0</v>
      </c>
      <c r="AC13" s="217">
        <f t="shared" si="19"/>
        <v>4</v>
      </c>
      <c r="AD13" s="218">
        <f t="shared" si="20"/>
        <v>4</v>
      </c>
      <c r="AE13" s="217">
        <f t="shared" si="21"/>
        <v>0</v>
      </c>
      <c r="AF13" s="217" t="str">
        <f t="shared" si="22"/>
        <v>A</v>
      </c>
      <c r="AG13" s="219" t="str">
        <f t="shared" si="23"/>
        <v>A</v>
      </c>
      <c r="AH13" s="216">
        <v>90</v>
      </c>
      <c r="AI13" s="217">
        <f t="shared" si="24"/>
        <v>0</v>
      </c>
      <c r="AJ13" s="217">
        <f t="shared" si="25"/>
        <v>4</v>
      </c>
      <c r="AK13" s="218">
        <f t="shared" si="26"/>
        <v>4</v>
      </c>
      <c r="AL13" s="217">
        <f t="shared" si="27"/>
        <v>0</v>
      </c>
      <c r="AM13" s="217" t="str">
        <f t="shared" si="28"/>
        <v>A</v>
      </c>
      <c r="AN13" s="219" t="str">
        <f t="shared" si="29"/>
        <v>A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216">
        <v>88</v>
      </c>
      <c r="AW13" s="217">
        <f t="shared" si="36"/>
        <v>0</v>
      </c>
      <c r="AX13" s="217">
        <f t="shared" si="37"/>
        <v>3.6659999999999999</v>
      </c>
      <c r="AY13" s="218">
        <f t="shared" si="38"/>
        <v>3.6659999999999999</v>
      </c>
      <c r="AZ13" s="217">
        <f t="shared" si="39"/>
        <v>0</v>
      </c>
      <c r="BA13" s="217" t="str">
        <f t="shared" si="40"/>
        <v>A-</v>
      </c>
      <c r="BB13" s="219" t="str">
        <f t="shared" si="41"/>
        <v>A-</v>
      </c>
      <c r="BC13" s="216">
        <v>90</v>
      </c>
      <c r="BD13" s="217">
        <f t="shared" si="42"/>
        <v>0</v>
      </c>
      <c r="BE13" s="217">
        <f t="shared" si="43"/>
        <v>4</v>
      </c>
      <c r="BF13" s="218">
        <f t="shared" si="44"/>
        <v>4</v>
      </c>
      <c r="BG13" s="217">
        <f t="shared" si="45"/>
        <v>0</v>
      </c>
      <c r="BH13" s="217" t="str">
        <f t="shared" si="46"/>
        <v>A</v>
      </c>
      <c r="BI13" s="219" t="str">
        <f t="shared" si="47"/>
        <v>A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15.666</v>
      </c>
      <c r="ER13" s="45">
        <f t="shared" si="120"/>
        <v>12</v>
      </c>
      <c r="ES13" s="65">
        <f t="shared" si="121"/>
        <v>46.997999999999998</v>
      </c>
      <c r="ET13" s="66">
        <f t="shared" si="122"/>
        <v>3.9169999999999998</v>
      </c>
      <c r="EU13" s="45">
        <f t="shared" si="123"/>
        <v>0</v>
      </c>
      <c r="EV13" s="45" t="str">
        <f t="shared" si="124"/>
        <v>A-</v>
      </c>
      <c r="EW13" s="46" t="str">
        <f t="shared" si="125"/>
        <v>A-</v>
      </c>
      <c r="EX13" s="67"/>
      <c r="EY13" s="68"/>
      <c r="EZ13" s="69"/>
      <c r="FA13" s="50"/>
    </row>
    <row r="14" spans="1:158" ht="50.1" hidden="1" customHeight="1" thickTop="1">
      <c r="A14" s="143">
        <v>9</v>
      </c>
      <c r="B14" s="144"/>
      <c r="C14" s="145"/>
      <c r="D14" s="146"/>
      <c r="E14" s="147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8" ht="50.1" hidden="1" customHeight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8" ht="50.1" hidden="1" customHeight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50.1" hidden="1" customHeight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3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FB26"/>
  <sheetViews>
    <sheetView showZeros="0" rightToLeft="1" view="pageBreakPreview" zoomScale="25" zoomScaleNormal="50" zoomScaleSheetLayoutView="50" workbookViewId="0">
      <selection activeCell="BM6" sqref="BM6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89" customWidth="1"/>
    <col min="4" max="4" width="80.5703125" style="89" customWidth="1"/>
    <col min="5" max="5" width="25.85546875" style="89" customWidth="1"/>
    <col min="6" max="6" width="10.42578125" style="89" customWidth="1"/>
    <col min="7" max="8" width="5.5703125" style="89" hidden="1" customWidth="1"/>
    <col min="9" max="9" width="10.42578125" style="89" customWidth="1"/>
    <col min="10" max="11" width="5.5703125" style="89" hidden="1" customWidth="1"/>
    <col min="12" max="13" width="10.42578125" style="89" customWidth="1"/>
    <col min="14" max="15" width="5.5703125" style="89" hidden="1" customWidth="1"/>
    <col min="16" max="16" width="10.42578125" style="89" customWidth="1"/>
    <col min="17" max="18" width="5.5703125" style="89" hidden="1" customWidth="1"/>
    <col min="19" max="20" width="10.42578125" style="89" customWidth="1"/>
    <col min="21" max="22" width="5.5703125" style="89" hidden="1" customWidth="1"/>
    <col min="23" max="23" width="10.42578125" style="89" customWidth="1"/>
    <col min="24" max="25" width="5.5703125" style="89" hidden="1" customWidth="1"/>
    <col min="26" max="27" width="10.42578125" style="89" customWidth="1"/>
    <col min="28" max="29" width="5.5703125" style="89" hidden="1" customWidth="1"/>
    <col min="30" max="30" width="10.42578125" style="89" customWidth="1"/>
    <col min="31" max="32" width="5.5703125" style="89" hidden="1" customWidth="1"/>
    <col min="33" max="34" width="10.42578125" style="89" customWidth="1"/>
    <col min="35" max="36" width="5.5703125" style="89" hidden="1" customWidth="1"/>
    <col min="37" max="37" width="10.42578125" style="89" customWidth="1"/>
    <col min="38" max="39" width="5.5703125" style="89" hidden="1" customWidth="1"/>
    <col min="40" max="41" width="10.42578125" style="89" customWidth="1"/>
    <col min="42" max="43" width="5.5703125" style="89" hidden="1" customWidth="1"/>
    <col min="44" max="44" width="10.42578125" style="89" customWidth="1"/>
    <col min="45" max="46" width="5.5703125" style="89" hidden="1" customWidth="1"/>
    <col min="47" max="48" width="10.42578125" style="89" customWidth="1"/>
    <col min="49" max="50" width="5.5703125" style="89" hidden="1" customWidth="1"/>
    <col min="51" max="51" width="10.42578125" style="89" customWidth="1"/>
    <col min="52" max="53" width="5.5703125" style="89" hidden="1" customWidth="1"/>
    <col min="54" max="55" width="10.42578125" style="89" customWidth="1"/>
    <col min="56" max="57" width="5.5703125" style="89" hidden="1" customWidth="1"/>
    <col min="58" max="58" width="10.42578125" style="89" customWidth="1"/>
    <col min="59" max="60" width="5.5703125" style="89" hidden="1" customWidth="1"/>
    <col min="61" max="62" width="10.42578125" style="89" customWidth="1"/>
    <col min="63" max="63" width="5.5703125" style="89" hidden="1" customWidth="1"/>
    <col min="64" max="64" width="0.42578125" style="89" customWidth="1"/>
    <col min="65" max="65" width="10.42578125" style="89" customWidth="1"/>
    <col min="66" max="67" width="5.5703125" style="89" hidden="1" customWidth="1"/>
    <col min="68" max="68" width="10.42578125" style="89" customWidth="1"/>
    <col min="69" max="69" width="9.5703125" style="89" hidden="1" customWidth="1"/>
    <col min="70" max="71" width="5.5703125" style="89" hidden="1" customWidth="1"/>
    <col min="72" max="72" width="9.5703125" style="89" hidden="1" customWidth="1"/>
    <col min="73" max="73" width="5.85546875" style="89" hidden="1" customWidth="1"/>
    <col min="74" max="74" width="5.5703125" style="89" hidden="1" customWidth="1"/>
    <col min="75" max="75" width="9.5703125" style="89" hidden="1" customWidth="1"/>
    <col min="76" max="76" width="9" style="90" hidden="1" customWidth="1"/>
    <col min="77" max="78" width="5.5703125" style="90" hidden="1" customWidth="1"/>
    <col min="79" max="79" width="9" style="90" hidden="1" customWidth="1"/>
    <col min="80" max="81" width="5.5703125" style="90" hidden="1" customWidth="1"/>
    <col min="82" max="82" width="9" style="90" hidden="1" customWidth="1"/>
    <col min="83" max="83" width="8.28515625" style="90" hidden="1" customWidth="1"/>
    <col min="84" max="85" width="5.5703125" style="90" hidden="1" customWidth="1"/>
    <col min="86" max="86" width="8.28515625" style="90" hidden="1" customWidth="1"/>
    <col min="87" max="88" width="5.5703125" style="90" hidden="1" customWidth="1"/>
    <col min="89" max="89" width="8.28515625" style="90" hidden="1" customWidth="1"/>
    <col min="90" max="90" width="7.85546875" style="90" hidden="1" customWidth="1"/>
    <col min="91" max="91" width="6.140625" style="90" hidden="1" customWidth="1"/>
    <col min="92" max="92" width="5.5703125" style="90" hidden="1" customWidth="1"/>
    <col min="93" max="93" width="7.85546875" style="90" hidden="1" customWidth="1"/>
    <col min="94" max="95" width="5.5703125" style="90" hidden="1" customWidth="1"/>
    <col min="96" max="96" width="7.85546875" style="90" hidden="1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20.5703125" style="90" customWidth="1"/>
    <col min="148" max="149" width="5.5703125" style="90" hidden="1" customWidth="1"/>
    <col min="150" max="150" width="20.5703125" style="90" customWidth="1"/>
    <col min="151" max="152" width="5.5703125" style="90" hidden="1" customWidth="1"/>
    <col min="153" max="153" width="20.5703125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0.099999999999994" customHeight="1" thickTop="1" thickBot="1">
      <c r="A2" s="290" t="s">
        <v>0</v>
      </c>
      <c r="B2" s="231" t="s">
        <v>1</v>
      </c>
      <c r="C2" s="293" t="s">
        <v>2</v>
      </c>
      <c r="D2" s="3" t="s">
        <v>3</v>
      </c>
      <c r="E2" s="296" t="s">
        <v>4</v>
      </c>
      <c r="F2" s="299">
        <v>1201601</v>
      </c>
      <c r="G2" s="300"/>
      <c r="H2" s="300"/>
      <c r="I2" s="300"/>
      <c r="J2" s="300"/>
      <c r="K2" s="300"/>
      <c r="L2" s="301"/>
      <c r="M2" s="299">
        <v>1206602</v>
      </c>
      <c r="N2" s="300"/>
      <c r="O2" s="300"/>
      <c r="P2" s="300"/>
      <c r="Q2" s="300"/>
      <c r="R2" s="300"/>
      <c r="S2" s="301"/>
      <c r="T2" s="299">
        <v>1204603</v>
      </c>
      <c r="U2" s="300"/>
      <c r="V2" s="300"/>
      <c r="W2" s="300"/>
      <c r="X2" s="300"/>
      <c r="Y2" s="300"/>
      <c r="Z2" s="301"/>
      <c r="AA2" s="299">
        <v>1204604</v>
      </c>
      <c r="AB2" s="300"/>
      <c r="AC2" s="300"/>
      <c r="AD2" s="300"/>
      <c r="AE2" s="300"/>
      <c r="AF2" s="300"/>
      <c r="AG2" s="301"/>
      <c r="AH2" s="299">
        <v>1204605</v>
      </c>
      <c r="AI2" s="300"/>
      <c r="AJ2" s="300"/>
      <c r="AK2" s="300"/>
      <c r="AL2" s="300"/>
      <c r="AM2" s="300"/>
      <c r="AN2" s="301"/>
      <c r="AO2" s="299">
        <v>1204652</v>
      </c>
      <c r="AP2" s="300"/>
      <c r="AQ2" s="300"/>
      <c r="AR2" s="300"/>
      <c r="AS2" s="300"/>
      <c r="AT2" s="300"/>
      <c r="AU2" s="301"/>
      <c r="AV2" s="299">
        <v>1204653</v>
      </c>
      <c r="AW2" s="300"/>
      <c r="AX2" s="300"/>
      <c r="AY2" s="300"/>
      <c r="AZ2" s="300"/>
      <c r="BA2" s="300"/>
      <c r="BB2" s="301"/>
      <c r="BC2" s="299">
        <v>1204654</v>
      </c>
      <c r="BD2" s="300"/>
      <c r="BE2" s="300"/>
      <c r="BF2" s="300"/>
      <c r="BG2" s="300"/>
      <c r="BH2" s="300"/>
      <c r="BI2" s="301"/>
      <c r="BJ2" s="299">
        <v>1205652</v>
      </c>
      <c r="BK2" s="300"/>
      <c r="BL2" s="300"/>
      <c r="BM2" s="300"/>
      <c r="BN2" s="300"/>
      <c r="BO2" s="300"/>
      <c r="BP2" s="301"/>
      <c r="BQ2" s="224"/>
      <c r="BR2" s="225"/>
      <c r="BS2" s="225"/>
      <c r="BT2" s="225"/>
      <c r="BU2" s="225"/>
      <c r="BV2" s="225"/>
      <c r="BW2" s="226"/>
      <c r="BX2" s="224"/>
      <c r="BY2" s="225"/>
      <c r="BZ2" s="225"/>
      <c r="CA2" s="225"/>
      <c r="CB2" s="225"/>
      <c r="CC2" s="225"/>
      <c r="CD2" s="226"/>
      <c r="CE2" s="224"/>
      <c r="CF2" s="225"/>
      <c r="CG2" s="225"/>
      <c r="CH2" s="225"/>
      <c r="CI2" s="225"/>
      <c r="CJ2" s="225"/>
      <c r="CK2" s="226"/>
      <c r="CL2" s="224"/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305" t="s">
        <v>5</v>
      </c>
      <c r="ER2" s="306"/>
      <c r="ES2" s="306"/>
      <c r="ET2" s="306"/>
      <c r="EU2" s="306"/>
      <c r="EV2" s="306"/>
      <c r="EW2" s="307"/>
      <c r="EX2" s="270"/>
      <c r="EY2" s="273"/>
      <c r="EZ2" s="252"/>
      <c r="FA2" s="255"/>
    </row>
    <row r="3" spans="1:158" ht="172.5" customHeight="1" thickTop="1" thickBot="1">
      <c r="A3" s="291"/>
      <c r="B3" s="232"/>
      <c r="C3" s="294"/>
      <c r="D3" s="235" t="s">
        <v>6</v>
      </c>
      <c r="E3" s="297"/>
      <c r="F3" s="302" t="s">
        <v>16</v>
      </c>
      <c r="G3" s="303"/>
      <c r="H3" s="303"/>
      <c r="I3" s="303"/>
      <c r="J3" s="303"/>
      <c r="K3" s="303"/>
      <c r="L3" s="304"/>
      <c r="M3" s="302" t="s">
        <v>17</v>
      </c>
      <c r="N3" s="303"/>
      <c r="O3" s="303"/>
      <c r="P3" s="303"/>
      <c r="Q3" s="303"/>
      <c r="R3" s="303"/>
      <c r="S3" s="304"/>
      <c r="T3" s="302" t="s">
        <v>80</v>
      </c>
      <c r="U3" s="303"/>
      <c r="V3" s="303"/>
      <c r="W3" s="303"/>
      <c r="X3" s="303"/>
      <c r="Y3" s="303"/>
      <c r="Z3" s="304"/>
      <c r="AA3" s="302" t="s">
        <v>81</v>
      </c>
      <c r="AB3" s="303"/>
      <c r="AC3" s="303"/>
      <c r="AD3" s="303"/>
      <c r="AE3" s="303"/>
      <c r="AF3" s="303"/>
      <c r="AG3" s="304"/>
      <c r="AH3" s="302" t="s">
        <v>82</v>
      </c>
      <c r="AI3" s="303"/>
      <c r="AJ3" s="303"/>
      <c r="AK3" s="303"/>
      <c r="AL3" s="303"/>
      <c r="AM3" s="303"/>
      <c r="AN3" s="304"/>
      <c r="AO3" s="302" t="s">
        <v>83</v>
      </c>
      <c r="AP3" s="303"/>
      <c r="AQ3" s="303"/>
      <c r="AR3" s="303"/>
      <c r="AS3" s="303"/>
      <c r="AT3" s="303"/>
      <c r="AU3" s="304"/>
      <c r="AV3" s="302" t="s">
        <v>84</v>
      </c>
      <c r="AW3" s="303"/>
      <c r="AX3" s="303"/>
      <c r="AY3" s="303"/>
      <c r="AZ3" s="303"/>
      <c r="BA3" s="303"/>
      <c r="BB3" s="304"/>
      <c r="BC3" s="302" t="s">
        <v>85</v>
      </c>
      <c r="BD3" s="303"/>
      <c r="BE3" s="303"/>
      <c r="BF3" s="303"/>
      <c r="BG3" s="303"/>
      <c r="BH3" s="303"/>
      <c r="BI3" s="304"/>
      <c r="BJ3" s="302" t="s">
        <v>86</v>
      </c>
      <c r="BK3" s="303"/>
      <c r="BL3" s="303"/>
      <c r="BM3" s="303"/>
      <c r="BN3" s="303"/>
      <c r="BO3" s="303"/>
      <c r="BP3" s="304"/>
      <c r="BQ3" s="261">
        <v>10</v>
      </c>
      <c r="BR3" s="262"/>
      <c r="BS3" s="262"/>
      <c r="BT3" s="262"/>
      <c r="BU3" s="262"/>
      <c r="BV3" s="262"/>
      <c r="BW3" s="263"/>
      <c r="BX3" s="261">
        <v>11</v>
      </c>
      <c r="BY3" s="262"/>
      <c r="BZ3" s="262"/>
      <c r="CA3" s="262"/>
      <c r="CB3" s="262"/>
      <c r="CC3" s="262"/>
      <c r="CD3" s="263"/>
      <c r="CE3" s="261">
        <v>12</v>
      </c>
      <c r="CF3" s="262"/>
      <c r="CG3" s="262"/>
      <c r="CH3" s="262"/>
      <c r="CI3" s="262"/>
      <c r="CJ3" s="262"/>
      <c r="CK3" s="263"/>
      <c r="CL3" s="261">
        <v>13</v>
      </c>
      <c r="CM3" s="262"/>
      <c r="CN3" s="262"/>
      <c r="CO3" s="262"/>
      <c r="CP3" s="262"/>
      <c r="CQ3" s="262"/>
      <c r="CR3" s="263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308"/>
      <c r="ER3" s="309"/>
      <c r="ES3" s="309"/>
      <c r="ET3" s="309"/>
      <c r="EU3" s="309"/>
      <c r="EV3" s="309"/>
      <c r="EW3" s="310"/>
      <c r="EX3" s="271"/>
      <c r="EY3" s="274"/>
      <c r="EZ3" s="253"/>
      <c r="FA3" s="256"/>
    </row>
    <row r="4" spans="1:158" ht="80.099999999999994" customHeight="1" thickTop="1" thickBot="1">
      <c r="A4" s="291"/>
      <c r="B4" s="232"/>
      <c r="C4" s="294"/>
      <c r="D4" s="235"/>
      <c r="E4" s="297"/>
      <c r="F4" s="91" t="s">
        <v>7</v>
      </c>
      <c r="G4" s="92"/>
      <c r="H4" s="93"/>
      <c r="I4" s="313" t="s">
        <v>8</v>
      </c>
      <c r="J4" s="94"/>
      <c r="K4" s="95"/>
      <c r="L4" s="311" t="s">
        <v>9</v>
      </c>
      <c r="M4" s="96" t="s">
        <v>7</v>
      </c>
      <c r="N4" s="12"/>
      <c r="O4" s="12"/>
      <c r="P4" s="313" t="s">
        <v>8</v>
      </c>
      <c r="Q4" s="97"/>
      <c r="R4" s="97"/>
      <c r="S4" s="311" t="s">
        <v>9</v>
      </c>
      <c r="T4" s="96" t="s">
        <v>7</v>
      </c>
      <c r="U4" s="12"/>
      <c r="V4" s="12"/>
      <c r="W4" s="313" t="s">
        <v>8</v>
      </c>
      <c r="X4" s="97"/>
      <c r="Y4" s="97"/>
      <c r="Z4" s="311" t="s">
        <v>9</v>
      </c>
      <c r="AA4" s="96" t="s">
        <v>7</v>
      </c>
      <c r="AB4" s="12"/>
      <c r="AC4" s="12"/>
      <c r="AD4" s="313" t="s">
        <v>8</v>
      </c>
      <c r="AE4" s="97"/>
      <c r="AF4" s="97"/>
      <c r="AG4" s="311" t="s">
        <v>9</v>
      </c>
      <c r="AH4" s="96" t="s">
        <v>7</v>
      </c>
      <c r="AI4" s="12"/>
      <c r="AJ4" s="12"/>
      <c r="AK4" s="313" t="s">
        <v>8</v>
      </c>
      <c r="AL4" s="97"/>
      <c r="AM4" s="97"/>
      <c r="AN4" s="311" t="s">
        <v>9</v>
      </c>
      <c r="AO4" s="96" t="s">
        <v>7</v>
      </c>
      <c r="AP4" s="12"/>
      <c r="AQ4" s="12"/>
      <c r="AR4" s="313" t="s">
        <v>8</v>
      </c>
      <c r="AS4" s="97"/>
      <c r="AT4" s="97"/>
      <c r="AU4" s="311" t="s">
        <v>9</v>
      </c>
      <c r="AV4" s="96" t="s">
        <v>7</v>
      </c>
      <c r="AW4" s="12"/>
      <c r="AX4" s="12"/>
      <c r="AY4" s="313" t="s">
        <v>8</v>
      </c>
      <c r="AZ4" s="97"/>
      <c r="BA4" s="97"/>
      <c r="BB4" s="311" t="s">
        <v>9</v>
      </c>
      <c r="BC4" s="96" t="s">
        <v>7</v>
      </c>
      <c r="BD4" s="12"/>
      <c r="BE4" s="12"/>
      <c r="BF4" s="313" t="s">
        <v>8</v>
      </c>
      <c r="BG4" s="97"/>
      <c r="BH4" s="97"/>
      <c r="BI4" s="311" t="s">
        <v>9</v>
      </c>
      <c r="BJ4" s="96" t="s">
        <v>7</v>
      </c>
      <c r="BK4" s="12"/>
      <c r="BL4" s="12"/>
      <c r="BM4" s="313" t="s">
        <v>8</v>
      </c>
      <c r="BN4" s="97"/>
      <c r="BO4" s="97"/>
      <c r="BP4" s="311" t="s">
        <v>9</v>
      </c>
      <c r="BQ4" s="11" t="s">
        <v>7</v>
      </c>
      <c r="BR4" s="12"/>
      <c r="BS4" s="12"/>
      <c r="BT4" s="246" t="s">
        <v>8</v>
      </c>
      <c r="BU4" s="13"/>
      <c r="BV4" s="13"/>
      <c r="BW4" s="248" t="s">
        <v>9</v>
      </c>
      <c r="BX4" s="11" t="s">
        <v>7</v>
      </c>
      <c r="BY4" s="12"/>
      <c r="BZ4" s="12"/>
      <c r="CA4" s="246" t="s">
        <v>8</v>
      </c>
      <c r="CB4" s="13"/>
      <c r="CC4" s="13"/>
      <c r="CD4" s="248" t="s">
        <v>9</v>
      </c>
      <c r="CE4" s="11" t="s">
        <v>7</v>
      </c>
      <c r="CF4" s="12"/>
      <c r="CG4" s="12"/>
      <c r="CH4" s="246" t="s">
        <v>8</v>
      </c>
      <c r="CI4" s="13"/>
      <c r="CJ4" s="13"/>
      <c r="CK4" s="248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315" t="s">
        <v>10</v>
      </c>
      <c r="ER4" s="98"/>
      <c r="ES4" s="98"/>
      <c r="ET4" s="317" t="s">
        <v>11</v>
      </c>
      <c r="EU4" s="98"/>
      <c r="EV4" s="98"/>
      <c r="EW4" s="319" t="s">
        <v>12</v>
      </c>
      <c r="EX4" s="271"/>
      <c r="EY4" s="274"/>
      <c r="EZ4" s="253"/>
      <c r="FA4" s="256"/>
    </row>
    <row r="5" spans="1:158" ht="80.099999999999994" customHeight="1" thickTop="1" thickBot="1">
      <c r="A5" s="376"/>
      <c r="B5" s="377"/>
      <c r="C5" s="378"/>
      <c r="D5" s="166" t="s">
        <v>13</v>
      </c>
      <c r="E5" s="379"/>
      <c r="F5" s="99">
        <v>100</v>
      </c>
      <c r="G5" s="100"/>
      <c r="H5" s="101"/>
      <c r="I5" s="314"/>
      <c r="J5" s="102"/>
      <c r="K5" s="103"/>
      <c r="L5" s="312"/>
      <c r="M5" s="99">
        <v>100</v>
      </c>
      <c r="N5" s="25"/>
      <c r="O5" s="25"/>
      <c r="P5" s="314"/>
      <c r="Q5" s="104"/>
      <c r="R5" s="104"/>
      <c r="S5" s="312"/>
      <c r="T5" s="99">
        <v>100</v>
      </c>
      <c r="U5" s="25"/>
      <c r="V5" s="25"/>
      <c r="W5" s="314"/>
      <c r="X5" s="104"/>
      <c r="Y5" s="104"/>
      <c r="Z5" s="312"/>
      <c r="AA5" s="99">
        <v>100</v>
      </c>
      <c r="AB5" s="25"/>
      <c r="AC5" s="25"/>
      <c r="AD5" s="314"/>
      <c r="AE5" s="104"/>
      <c r="AF5" s="104"/>
      <c r="AG5" s="312"/>
      <c r="AH5" s="99">
        <v>100</v>
      </c>
      <c r="AI5" s="25"/>
      <c r="AJ5" s="25"/>
      <c r="AK5" s="314"/>
      <c r="AL5" s="104"/>
      <c r="AM5" s="104"/>
      <c r="AN5" s="312"/>
      <c r="AO5" s="99">
        <v>100</v>
      </c>
      <c r="AP5" s="25"/>
      <c r="AQ5" s="25"/>
      <c r="AR5" s="314"/>
      <c r="AS5" s="104"/>
      <c r="AT5" s="104"/>
      <c r="AU5" s="312"/>
      <c r="AV5" s="99">
        <v>100</v>
      </c>
      <c r="AW5" s="25"/>
      <c r="AX5" s="25"/>
      <c r="AY5" s="314"/>
      <c r="AZ5" s="104"/>
      <c r="BA5" s="104"/>
      <c r="BB5" s="312"/>
      <c r="BC5" s="99">
        <v>100</v>
      </c>
      <c r="BD5" s="25"/>
      <c r="BE5" s="25"/>
      <c r="BF5" s="314"/>
      <c r="BG5" s="104"/>
      <c r="BH5" s="104"/>
      <c r="BI5" s="312"/>
      <c r="BJ5" s="99">
        <v>100</v>
      </c>
      <c r="BK5" s="25"/>
      <c r="BL5" s="25"/>
      <c r="BM5" s="314"/>
      <c r="BN5" s="104"/>
      <c r="BO5" s="104"/>
      <c r="BP5" s="312"/>
      <c r="BQ5" s="24">
        <v>100</v>
      </c>
      <c r="BR5" s="25"/>
      <c r="BS5" s="25"/>
      <c r="BT5" s="247"/>
      <c r="BU5" s="26"/>
      <c r="BV5" s="26"/>
      <c r="BW5" s="280"/>
      <c r="BX5" s="24">
        <v>100</v>
      </c>
      <c r="BY5" s="25"/>
      <c r="BZ5" s="25"/>
      <c r="CA5" s="247"/>
      <c r="CB5" s="26"/>
      <c r="CC5" s="26"/>
      <c r="CD5" s="249"/>
      <c r="CE5" s="24">
        <v>100</v>
      </c>
      <c r="CF5" s="25"/>
      <c r="CG5" s="25"/>
      <c r="CH5" s="247"/>
      <c r="CI5" s="26"/>
      <c r="CJ5" s="26"/>
      <c r="CK5" s="249"/>
      <c r="CL5" s="24">
        <v>100</v>
      </c>
      <c r="CM5" s="25"/>
      <c r="CN5" s="25"/>
      <c r="CO5" s="247"/>
      <c r="CP5" s="26"/>
      <c r="CQ5" s="26"/>
      <c r="CR5" s="249"/>
      <c r="CS5" s="24">
        <v>100</v>
      </c>
      <c r="CT5" s="25"/>
      <c r="CU5" s="25"/>
      <c r="CV5" s="247"/>
      <c r="CW5" s="26"/>
      <c r="CX5" s="26"/>
      <c r="CY5" s="249"/>
      <c r="CZ5" s="24">
        <v>100</v>
      </c>
      <c r="DA5" s="25"/>
      <c r="DB5" s="25"/>
      <c r="DC5" s="247"/>
      <c r="DD5" s="26"/>
      <c r="DE5" s="26"/>
      <c r="DF5" s="249"/>
      <c r="DG5" s="24">
        <v>100</v>
      </c>
      <c r="DH5" s="25"/>
      <c r="DI5" s="25"/>
      <c r="DJ5" s="247"/>
      <c r="DK5" s="26"/>
      <c r="DL5" s="26"/>
      <c r="DM5" s="249"/>
      <c r="DN5" s="24">
        <v>100</v>
      </c>
      <c r="DO5" s="25"/>
      <c r="DP5" s="25"/>
      <c r="DQ5" s="247"/>
      <c r="DR5" s="26"/>
      <c r="DS5" s="26"/>
      <c r="DT5" s="249"/>
      <c r="DU5" s="24">
        <v>100</v>
      </c>
      <c r="DV5" s="25"/>
      <c r="DW5" s="25"/>
      <c r="DX5" s="247"/>
      <c r="DY5" s="26"/>
      <c r="DZ5" s="26"/>
      <c r="EA5" s="249"/>
      <c r="EB5" s="24">
        <v>100</v>
      </c>
      <c r="EC5" s="25"/>
      <c r="ED5" s="25"/>
      <c r="EE5" s="247"/>
      <c r="EF5" s="26"/>
      <c r="EG5" s="26"/>
      <c r="EH5" s="249"/>
      <c r="EI5" s="24">
        <v>100</v>
      </c>
      <c r="EJ5" s="27"/>
      <c r="EK5" s="27"/>
      <c r="EL5" s="251"/>
      <c r="EM5" s="28"/>
      <c r="EN5" s="28"/>
      <c r="EO5" s="282"/>
      <c r="EP5" s="29">
        <v>100</v>
      </c>
      <c r="EQ5" s="316"/>
      <c r="ER5" s="105"/>
      <c r="ES5" s="105"/>
      <c r="ET5" s="318"/>
      <c r="EU5" s="105"/>
      <c r="EV5" s="105"/>
      <c r="EW5" s="320"/>
      <c r="EX5" s="272"/>
      <c r="EY5" s="275"/>
      <c r="EZ5" s="254"/>
      <c r="FA5" s="257"/>
    </row>
    <row r="6" spans="1:158" ht="150" customHeight="1" thickTop="1">
      <c r="A6" s="31">
        <v>1</v>
      </c>
      <c r="B6" s="167" t="s">
        <v>19</v>
      </c>
      <c r="C6" s="168">
        <v>17204020</v>
      </c>
      <c r="D6" s="169" t="s">
        <v>77</v>
      </c>
      <c r="E6" s="32"/>
      <c r="F6" s="33"/>
      <c r="G6" s="34">
        <f t="shared" ref="G6:G25" si="0">IF(F6=0,0,IF(F6&lt;40,0,IF(F6&lt;50,1,IF(F6&lt;55,1.333,IF(F6&lt;60,1.666,IF(F6&lt;65,2,IF(F6&lt;70,2.333,IF(F6&gt;=70,0))))))))</f>
        <v>0</v>
      </c>
      <c r="H6" s="35">
        <f t="shared" ref="H6:H25" si="1">IF(F6=0,0,IF(F6&lt;70,0,IF(F6&lt;75,2.666,IF(F6&lt;80,3,IF(F6&lt;85,3.333,IF(F6&lt;90,3.666,IF(F6&lt;=100,4)))))))</f>
        <v>0</v>
      </c>
      <c r="I6" s="36">
        <f t="shared" ref="I6:I25" si="2">IF(G6=0,H6,G6)</f>
        <v>0</v>
      </c>
      <c r="J6" s="37">
        <f t="shared" ref="J6:J25" si="3">IF(F6=0,0,IF(F6&lt;40,"F",IF(F6&lt;50,"D",IF(F6&lt;55,"D+",IF(F6&lt;60,"C-",IF(F6&lt;65,"C",IF(F6&lt;70,"C+",IF(F6&gt;=70,0))))))))</f>
        <v>0</v>
      </c>
      <c r="K6" s="38">
        <f t="shared" ref="K6:K25" si="4">IF(F6=0,0,IF(F6&lt;70,0,IF(F6&lt;75,"B-",IF(F6&lt;80,"B",IF(F6&lt;85,"B+",IF(F6&lt;90,"A-",IF(F6&lt;=100,"A")))))))</f>
        <v>0</v>
      </c>
      <c r="L6" s="39">
        <f t="shared" ref="L6:L25" si="5">IF(J6=0,K6,J6)</f>
        <v>0</v>
      </c>
      <c r="M6" s="33"/>
      <c r="N6" s="34">
        <f t="shared" ref="N6:N25" si="6">IF(M6=0,0,IF(M6&lt;40,0,IF(M6&lt;50,1,IF(M6&lt;55,1.333,IF(M6&lt;60,1.666,IF(M6&lt;65,2,IF(M6&lt;70,2.333,IF(M6&gt;=70,0))))))))</f>
        <v>0</v>
      </c>
      <c r="O6" s="35">
        <f t="shared" ref="O6:O25" si="7">IF(M6=0,0,IF(M6&lt;70,0,IF(M6&lt;75,2.666,IF(M6&lt;80,3,IF(M6&lt;85,3.333,IF(M6&lt;90,3.666,IF(M6&lt;=100,4)))))))</f>
        <v>0</v>
      </c>
      <c r="P6" s="36">
        <f t="shared" ref="P6:P25" si="8">IF(N6=0,O6,N6)</f>
        <v>0</v>
      </c>
      <c r="Q6" s="37">
        <f t="shared" ref="Q6:Q25" si="9">IF(M6=0,0,IF(M6&lt;40,"F",IF(M6&lt;50,"D",IF(M6&lt;55,"D+",IF(M6&lt;60,"C-",IF(M6&lt;65,"C",IF(M6&lt;70,"C+",IF(M6&gt;=70,0))))))))</f>
        <v>0</v>
      </c>
      <c r="R6" s="38">
        <f t="shared" ref="R6:R25" si="10">IF(M6=0,0,IF(M6&lt;70,0,IF(M6&lt;75,"B-",IF(M6&lt;80,"B",IF(M6&lt;85,"B+",IF(M6&lt;90,"A-",IF(M6&lt;=100,"A")))))))</f>
        <v>0</v>
      </c>
      <c r="S6" s="39">
        <f t="shared" ref="S6:S25" si="11">IF(Q6=0,R6,Q6)</f>
        <v>0</v>
      </c>
      <c r="T6" s="139">
        <v>84</v>
      </c>
      <c r="U6" s="140">
        <f t="shared" ref="U6:U25" si="12">IF(T6=0,0,IF(T6&lt;40,0,IF(T6&lt;50,1,IF(T6&lt;55,1.333,IF(T6&lt;60,1.666,IF(T6&lt;65,2,IF(T6&lt;70,2.333,IF(T6&gt;=70,0))))))))</f>
        <v>0</v>
      </c>
      <c r="V6" s="140">
        <f t="shared" ref="V6:V25" si="13">IF(T6=0,0,IF(T6&lt;70,0,IF(T6&lt;75,2.666,IF(T6&lt;80,3,IF(T6&lt;85,3.333,IF(T6&lt;90,3.666,IF(T6&lt;=100,4)))))))</f>
        <v>3.3330000000000002</v>
      </c>
      <c r="W6" s="141">
        <f t="shared" ref="W6:W25" si="14">IF(U6=0,V6,U6)</f>
        <v>3.3330000000000002</v>
      </c>
      <c r="X6" s="140">
        <f t="shared" ref="X6:X25" si="15">IF(T6=0,0,IF(T6&lt;40,"F",IF(T6&lt;50,"D",IF(T6&lt;55,"D+",IF(T6&lt;60,"C-",IF(T6&lt;65,"C",IF(T6&lt;70,"C+",IF(T6&gt;=70,0))))))))</f>
        <v>0</v>
      </c>
      <c r="Y6" s="140" t="str">
        <f t="shared" ref="Y6:Y25" si="16">IF(T6=0,0,IF(T6&lt;70,0,IF(T6&lt;75,"B-",IF(T6&lt;80,"B",IF(T6&lt;85,"B+",IF(T6&lt;90,"A-",IF(T6&lt;=100,"A")))))))</f>
        <v>B+</v>
      </c>
      <c r="Z6" s="142" t="str">
        <f t="shared" ref="Z6:Z25" si="17">IF(X6=0,Y6,X6)</f>
        <v>B+</v>
      </c>
      <c r="AA6" s="33"/>
      <c r="AB6" s="34">
        <f t="shared" ref="AB6:AB25" si="18">IF(AA6=0,0,IF(AA6&lt;40,0,IF(AA6&lt;50,1,IF(AA6&lt;55,1.333,IF(AA6&lt;60,1.666,IF(AA6&lt;65,2,IF(AA6&lt;70,2.333,IF(AA6&gt;=70,0))))))))</f>
        <v>0</v>
      </c>
      <c r="AC6" s="35">
        <f t="shared" ref="AC6:AC25" si="19">IF(AA6=0,0,IF(AA6&lt;70,0,IF(AA6&lt;75,2.666,IF(AA6&lt;80,3,IF(AA6&lt;85,3.333,IF(AA6&lt;90,3.666,IF(AA6&lt;=100,4)))))))</f>
        <v>0</v>
      </c>
      <c r="AD6" s="36">
        <f t="shared" ref="AD6:AD25" si="20">IF(AB6=0,AC6,AB6)</f>
        <v>0</v>
      </c>
      <c r="AE6" s="37">
        <f t="shared" ref="AE6:AE25" si="21">IF(AA6=0,0,IF(AA6&lt;40,"F",IF(AA6&lt;50,"D",IF(AA6&lt;55,"D+",IF(AA6&lt;60,"C-",IF(AA6&lt;65,"C",IF(AA6&lt;70,"C+",IF(AA6&gt;=70,0))))))))</f>
        <v>0</v>
      </c>
      <c r="AF6" s="38">
        <f t="shared" ref="AF6:AF25" si="22">IF(AA6=0,0,IF(AA6&lt;70,0,IF(AA6&lt;75,"B-",IF(AA6&lt;80,"B",IF(AA6&lt;85,"B+",IF(AA6&lt;90,"A-",IF(AA6&lt;=100,"A")))))))</f>
        <v>0</v>
      </c>
      <c r="AG6" s="39">
        <f t="shared" ref="AG6:AG25" si="23">IF(AE6=0,AF6,AE6)</f>
        <v>0</v>
      </c>
      <c r="AH6" s="139">
        <v>93</v>
      </c>
      <c r="AI6" s="140">
        <f t="shared" ref="AI6:AI25" si="24">IF(AH6=0,0,IF(AH6&lt;40,0,IF(AH6&lt;50,1,IF(AH6&lt;55,1.333,IF(AH6&lt;60,1.666,IF(AH6&lt;65,2,IF(AH6&lt;70,2.333,IF(AH6&gt;=70,0))))))))</f>
        <v>0</v>
      </c>
      <c r="AJ6" s="140">
        <f t="shared" ref="AJ6:AJ25" si="25">IF(AH6=0,0,IF(AH6&lt;70,0,IF(AH6&lt;75,2.666,IF(AH6&lt;80,3,IF(AH6&lt;85,3.333,IF(AH6&lt;90,3.666,IF(AH6&lt;=100,4)))))))</f>
        <v>4</v>
      </c>
      <c r="AK6" s="141">
        <f t="shared" ref="AK6:AK25" si="26">IF(AI6=0,AJ6,AI6)</f>
        <v>4</v>
      </c>
      <c r="AL6" s="140">
        <f t="shared" ref="AL6:AL25" si="27">IF(AH6=0,0,IF(AH6&lt;40,"F",IF(AH6&lt;50,"D",IF(AH6&lt;55,"D+",IF(AH6&lt;60,"C-",IF(AH6&lt;65,"C",IF(AH6&lt;70,"C+",IF(AH6&gt;=70,0))))))))</f>
        <v>0</v>
      </c>
      <c r="AM6" s="140" t="str">
        <f t="shared" ref="AM6:AM25" si="28">IF(AH6=0,0,IF(AH6&lt;70,0,IF(AH6&lt;75,"B-",IF(AH6&lt;80,"B",IF(AH6&lt;85,"B+",IF(AH6&lt;90,"A-",IF(AH6&lt;=100,"A")))))))</f>
        <v>A</v>
      </c>
      <c r="AN6" s="142" t="str">
        <f t="shared" ref="AN6:AN25" si="29">IF(AL6=0,AM6,AL6)</f>
        <v>A</v>
      </c>
      <c r="AO6" s="139">
        <v>80</v>
      </c>
      <c r="AP6" s="140">
        <f t="shared" ref="AP6:AP25" si="30">IF(AO6=0,0,IF(AO6&lt;40,0,IF(AO6&lt;50,1,IF(AO6&lt;55,1.333,IF(AO6&lt;60,1.666,IF(AO6&lt;65,2,IF(AO6&lt;70,2.333,IF(AO6&gt;=70,0))))))))</f>
        <v>0</v>
      </c>
      <c r="AQ6" s="140">
        <f t="shared" ref="AQ6:AQ25" si="31">IF(AO6=0,0,IF(AO6&lt;70,0,IF(AO6&lt;75,2.666,IF(AO6&lt;80,3,IF(AO6&lt;85,3.333,IF(AO6&lt;90,3.666,IF(AO6&lt;=100,4)))))))</f>
        <v>3.3330000000000002</v>
      </c>
      <c r="AR6" s="141">
        <f t="shared" ref="AR6:AR25" si="32">IF(AP6=0,AQ6,AP6)</f>
        <v>3.3330000000000002</v>
      </c>
      <c r="AS6" s="140">
        <f t="shared" ref="AS6:AS25" si="33">IF(AO6=0,0,IF(AO6&lt;40,"F",IF(AO6&lt;50,"D",IF(AO6&lt;55,"D+",IF(AO6&lt;60,"C-",IF(AO6&lt;65,"C",IF(AO6&lt;70,"C+",IF(AO6&gt;=70,0))))))))</f>
        <v>0</v>
      </c>
      <c r="AT6" s="140" t="str">
        <f t="shared" ref="AT6:AT25" si="34">IF(AO6=0,0,IF(AO6&lt;70,0,IF(AO6&lt;75,"B-",IF(AO6&lt;80,"B",IF(AO6&lt;85,"B+",IF(AO6&lt;90,"A-",IF(AO6&lt;=100,"A")))))))</f>
        <v>B+</v>
      </c>
      <c r="AU6" s="142" t="str">
        <f t="shared" ref="AU6:AU25" si="35">IF(AS6=0,AT6,AS6)</f>
        <v>B+</v>
      </c>
      <c r="AV6" s="139">
        <v>87</v>
      </c>
      <c r="AW6" s="140">
        <f t="shared" ref="AW6:AW25" si="36">IF(AV6=0,0,IF(AV6&lt;40,0,IF(AV6&lt;50,1,IF(AV6&lt;55,1.333,IF(AV6&lt;60,1.666,IF(AV6&lt;65,2,IF(AV6&lt;70,2.333,IF(AV6&gt;=70,0))))))))</f>
        <v>0</v>
      </c>
      <c r="AX6" s="140">
        <f t="shared" ref="AX6:AX25" si="37">IF(AV6=0,0,IF(AV6&lt;70,0,IF(AV6&lt;75,2.666,IF(AV6&lt;80,3,IF(AV6&lt;85,3.333,IF(AV6&lt;90,3.666,IF(AV6&lt;=100,4)))))))</f>
        <v>3.6659999999999999</v>
      </c>
      <c r="AY6" s="141">
        <f t="shared" ref="AY6:AY25" si="38">IF(AW6=0,AX6,AW6)</f>
        <v>3.6659999999999999</v>
      </c>
      <c r="AZ6" s="140">
        <f t="shared" ref="AZ6:AZ25" si="39">IF(AV6=0,0,IF(AV6&lt;40,"F",IF(AV6&lt;50,"D",IF(AV6&lt;55,"D+",IF(AV6&lt;60,"C-",IF(AV6&lt;65,"C",IF(AV6&lt;70,"C+",IF(AV6&gt;=70,0))))))))</f>
        <v>0</v>
      </c>
      <c r="BA6" s="140" t="str">
        <f t="shared" ref="BA6:BA25" si="40">IF(AV6=0,0,IF(AV6&lt;70,0,IF(AV6&lt;75,"B-",IF(AV6&lt;80,"B",IF(AV6&lt;85,"B+",IF(AV6&lt;90,"A-",IF(AV6&lt;=100,"A")))))))</f>
        <v>A-</v>
      </c>
      <c r="BB6" s="142" t="str">
        <f t="shared" ref="BB6:BB25" si="41">IF(AZ6=0,BA6,AZ6)</f>
        <v>A-</v>
      </c>
      <c r="BC6" s="139">
        <v>91</v>
      </c>
      <c r="BD6" s="140">
        <f t="shared" ref="BD6:BD25" si="42">IF(BC6=0,0,IF(BC6&lt;40,0,IF(BC6&lt;50,1,IF(BC6&lt;55,1.333,IF(BC6&lt;60,1.666,IF(BC6&lt;65,2,IF(BC6&lt;70,2.333,IF(BC6&gt;=70,0))))))))</f>
        <v>0</v>
      </c>
      <c r="BE6" s="140">
        <f t="shared" ref="BE6:BE25" si="43">IF(BC6=0,0,IF(BC6&lt;70,0,IF(BC6&lt;75,2.666,IF(BC6&lt;80,3,IF(BC6&lt;85,3.333,IF(BC6&lt;90,3.666,IF(BC6&lt;=100,4)))))))</f>
        <v>4</v>
      </c>
      <c r="BF6" s="141">
        <f t="shared" ref="BF6:BF25" si="44">IF(BD6=0,BE6,BD6)</f>
        <v>4</v>
      </c>
      <c r="BG6" s="140">
        <f t="shared" ref="BG6:BG25" si="45">IF(BC6=0,0,IF(BC6&lt;40,"F",IF(BC6&lt;50,"D",IF(BC6&lt;55,"D+",IF(BC6&lt;60,"C-",IF(BC6&lt;65,"C",IF(BC6&lt;70,"C+",IF(BC6&gt;=70,0))))))))</f>
        <v>0</v>
      </c>
      <c r="BH6" s="140" t="str">
        <f t="shared" ref="BH6:BH25" si="46">IF(BC6=0,0,IF(BC6&lt;70,0,IF(BC6&lt;75,"B-",IF(BC6&lt;80,"B",IF(BC6&lt;85,"B+",IF(BC6&lt;90,"A-",IF(BC6&lt;=100,"A")))))))</f>
        <v>A</v>
      </c>
      <c r="BI6" s="142" t="str">
        <f t="shared" ref="BI6:BI25" si="47">IF(BG6=0,BH6,BG6)</f>
        <v>A</v>
      </c>
      <c r="BJ6" s="33"/>
      <c r="BK6" s="34">
        <f t="shared" ref="BK6:BK25" si="48">IF(BJ6=0,0,IF(BJ6&lt;40,0,IF(BJ6&lt;50,1,IF(BJ6&lt;55,1.333,IF(BJ6&lt;60,1.666,IF(BJ6&lt;65,2,IF(BJ6&lt;70,2.333,IF(BJ6&gt;=70,0))))))))</f>
        <v>0</v>
      </c>
      <c r="BL6" s="35">
        <f t="shared" ref="BL6:BL25" si="49">IF(BJ6=0,0,IF(BJ6&lt;70,0,IF(BJ6&lt;75,2.666,IF(BJ6&lt;80,3,IF(BJ6&lt;85,3.333,IF(BJ6&lt;90,3.666,IF(BJ6&lt;=100,4)))))))</f>
        <v>0</v>
      </c>
      <c r="BM6" s="36">
        <f t="shared" ref="BM6:BM25" si="50">IF(BK6=0,BL6,BK6)</f>
        <v>0</v>
      </c>
      <c r="BN6" s="37">
        <f t="shared" ref="BN6:BN25" si="51">IF(BJ6=0,0,IF(BJ6&lt;40,"F",IF(BJ6&lt;50,"D",IF(BJ6&lt;55,"D+",IF(BJ6&lt;60,"C-",IF(BJ6&lt;65,"C",IF(BJ6&lt;70,"C+",IF(BJ6&gt;=70,0))))))))</f>
        <v>0</v>
      </c>
      <c r="BO6" s="38">
        <f t="shared" ref="BO6:BO25" si="52">IF(BJ6=0,0,IF(BJ6&lt;70,0,IF(BJ6&lt;75,"B-",IF(BJ6&lt;80,"B",IF(BJ6&lt;85,"B+",IF(BJ6&lt;90,"A-",IF(BJ6&lt;=100,"A")))))))</f>
        <v>0</v>
      </c>
      <c r="BP6" s="39">
        <f t="shared" ref="BP6:BP25" si="53">IF(BN6=0,BO6,BN6)</f>
        <v>0</v>
      </c>
      <c r="BQ6" s="33"/>
      <c r="BR6" s="34">
        <f t="shared" ref="BR6:BR25" si="54">IF(BQ6=0,0,IF(BQ6&lt;40,0,IF(BQ6&lt;50,1,IF(BQ6&lt;55,1.333,IF(BQ6&lt;60,1.666,IF(BQ6&lt;65,2,IF(BQ6&lt;70,2.333,IF(BQ6&gt;=70,0))))))))</f>
        <v>0</v>
      </c>
      <c r="BS6" s="35">
        <f t="shared" ref="BS6:BS25" si="55">IF(BQ6=0,0,IF(BQ6&lt;70,0,IF(BQ6&lt;75,2.666,IF(BQ6&lt;80,3,IF(BQ6&lt;85,3.333,IF(BQ6&lt;90,3.666,IF(BQ6&lt;=100,4)))))))</f>
        <v>0</v>
      </c>
      <c r="BT6" s="36">
        <f t="shared" ref="BT6:BT25" si="56">IF(BR6=0,BS6,BR6)</f>
        <v>0</v>
      </c>
      <c r="BU6" s="37">
        <f t="shared" ref="BU6:BU25" si="57">IF(BQ6=0,0,IF(BQ6&lt;40,"F",IF(BQ6&lt;50,"D",IF(BQ6&lt;55,"D+",IF(BQ6&lt;60,"C-",IF(BQ6&lt;65,"C",IF(BQ6&lt;70,"C+",IF(BQ6&gt;=70,0))))))))</f>
        <v>0</v>
      </c>
      <c r="BV6" s="38">
        <f t="shared" ref="BV6:BV25" si="58">IF(BQ6=0,0,IF(BQ6&lt;70,0,IF(BQ6&lt;75,"B-",IF(BQ6&lt;80,"B",IF(BQ6&lt;85,"B+",IF(BQ6&lt;90,"A-",IF(BQ6&lt;=100,"A")))))))</f>
        <v>0</v>
      </c>
      <c r="BW6" s="39">
        <f t="shared" ref="BW6:BW25" si="59">IF(BU6=0,BV6,BU6)</f>
        <v>0</v>
      </c>
      <c r="BX6" s="33"/>
      <c r="BY6" s="34">
        <f t="shared" ref="BY6:BY25" si="60">IF(BX6=0,0,IF(BX6&lt;40,0,IF(BX6&lt;50,1,IF(BX6&lt;55,1.333,IF(BX6&lt;60,1.666,IF(BX6&lt;65,2,IF(BX6&lt;70,2.333,IF(BX6&gt;=70,0))))))))</f>
        <v>0</v>
      </c>
      <c r="BZ6" s="35">
        <f t="shared" ref="BZ6:BZ25" si="61">IF(BX6=0,0,IF(BX6&lt;70,0,IF(BX6&lt;75,2.666,IF(BX6&lt;80,3,IF(BX6&lt;85,3.333,IF(BX6&lt;90,3.666,IF(BX6&lt;=100,4)))))))</f>
        <v>0</v>
      </c>
      <c r="CA6" s="36">
        <f t="shared" ref="CA6:CA25" si="62">IF(BY6=0,BZ6,BY6)</f>
        <v>0</v>
      </c>
      <c r="CB6" s="37">
        <f t="shared" ref="CB6:CB25" si="63">IF(BX6=0,0,IF(BX6&lt;40,"F",IF(BX6&lt;50,"D",IF(BX6&lt;55,"D+",IF(BX6&lt;60,"C-",IF(BX6&lt;65,"C",IF(BX6&lt;70,"C+",IF(BX6&gt;=70,0))))))))</f>
        <v>0</v>
      </c>
      <c r="CC6" s="38">
        <f t="shared" ref="CC6:CC25" si="64">IF(BX6=0,0,IF(BX6&lt;70,0,IF(BX6&lt;75,"B-",IF(BX6&lt;80,"B",IF(BX6&lt;85,"B+",IF(BX6&lt;90,"A-",IF(BX6&lt;=100,"A")))))))</f>
        <v>0</v>
      </c>
      <c r="CD6" s="39">
        <f t="shared" ref="CD6:CD25" si="65">IF(CB6=0,CC6,CB6)</f>
        <v>0</v>
      </c>
      <c r="CE6" s="33"/>
      <c r="CF6" s="34">
        <f t="shared" ref="CF6:CF25" si="66">IF(CE6=0,0,IF(CE6&lt;40,0,IF(CE6&lt;50,1,IF(CE6&lt;55,1.333,IF(CE6&lt;60,1.666,IF(CE6&lt;65,2,IF(CE6&lt;70,2.333,IF(CE6&gt;=70,0))))))))</f>
        <v>0</v>
      </c>
      <c r="CG6" s="35">
        <f t="shared" ref="CG6:CG25" si="67">IF(CE6=0,0,IF(CE6&lt;70,0,IF(CE6&lt;75,2.666,IF(CE6&lt;80,3,IF(CE6&lt;85,3.333,IF(CE6&lt;90,3.666,IF(CE6&lt;=100,4)))))))</f>
        <v>0</v>
      </c>
      <c r="CH6" s="36">
        <f t="shared" ref="CH6:CH25" si="68">IF(CF6=0,CG6,CF6)</f>
        <v>0</v>
      </c>
      <c r="CI6" s="37">
        <f t="shared" ref="CI6:CI25" si="69">IF(CE6=0,0,IF(CE6&lt;40,"F",IF(CE6&lt;50,"D",IF(CE6&lt;55,"D+",IF(CE6&lt;60,"C-",IF(CE6&lt;65,"C",IF(CE6&lt;70,"C+",IF(CE6&gt;=70,0))))))))</f>
        <v>0</v>
      </c>
      <c r="CJ6" s="38">
        <f t="shared" ref="CJ6:CJ25" si="70">IF(CE6=0,0,IF(CE6&lt;70,0,IF(CE6&lt;75,"B-",IF(CE6&lt;80,"B",IF(CE6&lt;85,"B+",IF(CE6&lt;90,"A-",IF(CE6&lt;=100,"A")))))))</f>
        <v>0</v>
      </c>
      <c r="CK6" s="39">
        <f t="shared" ref="CK6:CK25" si="71">IF(CI6=0,CJ6,CI6)</f>
        <v>0</v>
      </c>
      <c r="CL6" s="33"/>
      <c r="CM6" s="34">
        <f t="shared" ref="CM6:CM25" si="72">IF(CL6=0,0,IF(CL6&lt;40,0,IF(CL6&lt;50,1,IF(CL6&lt;55,1.333,IF(CL6&lt;60,1.666,IF(CL6&lt;65,2,IF(CL6&lt;70,2.333,IF(CL6&gt;=70,0))))))))</f>
        <v>0</v>
      </c>
      <c r="CN6" s="35">
        <f t="shared" ref="CN6:CN25" si="73">IF(CL6=0,0,IF(CL6&lt;70,0,IF(CL6&lt;75,2.666,IF(CL6&lt;80,3,IF(CL6&lt;85,3.333,IF(CL6&lt;90,3.666,IF(CL6&lt;=100,4)))))))</f>
        <v>0</v>
      </c>
      <c r="CO6" s="36">
        <f t="shared" ref="CO6:CO25" si="74">IF(CM6=0,CN6,CM6)</f>
        <v>0</v>
      </c>
      <c r="CP6" s="37">
        <f t="shared" ref="CP6:CP25" si="75">IF(CL6=0,0,IF(CL6&lt;40,"F",IF(CL6&lt;50,"D",IF(CL6&lt;55,"D+",IF(CL6&lt;60,"C-",IF(CL6&lt;65,"C",IF(CL6&lt;70,"C+",IF(CL6&gt;=70,0))))))))</f>
        <v>0</v>
      </c>
      <c r="CQ6" s="38">
        <f t="shared" ref="CQ6:CQ25" si="76">IF(CL6=0,0,IF(CL6&lt;70,0,IF(CL6&lt;75,"B-",IF(CL6&lt;80,"B",IF(CL6&lt;85,"B+",IF(CL6&lt;90,"A-",IF(CL6&lt;=100,"A")))))))</f>
        <v>0</v>
      </c>
      <c r="CR6" s="39">
        <f t="shared" ref="CR6:CR25" si="77">IF(CP6=0,CQ6,CP6)</f>
        <v>0</v>
      </c>
      <c r="CS6" s="33"/>
      <c r="CT6" s="34">
        <f t="shared" ref="CT6:CT25" si="78">IF(CS6=0,0,IF(CS6&lt;40,0,IF(CS6&lt;50,1,IF(CS6&lt;55,1.333,IF(CS6&lt;60,1.666,IF(CS6&lt;65,2,IF(CS6&lt;70,2.333,IF(CS6&gt;=70,0))))))))</f>
        <v>0</v>
      </c>
      <c r="CU6" s="35">
        <f t="shared" ref="CU6:CU25" si="79">IF(CS6=0,0,IF(CS6&lt;70,0,IF(CS6&lt;75,2.666,IF(CS6&lt;80,3,IF(CS6&lt;85,3.333,IF(CS6&lt;90,3.666,IF(CS6&lt;=100,4)))))))</f>
        <v>0</v>
      </c>
      <c r="CV6" s="36">
        <f t="shared" ref="CV6:CV25" si="80">IF(CT6=0,CU6,CT6)</f>
        <v>0</v>
      </c>
      <c r="CW6" s="37">
        <f t="shared" ref="CW6:CW25" si="81">IF(CS6=0,0,IF(CS6&lt;40,"F",IF(CS6&lt;50,"D",IF(CS6&lt;55,"D+",IF(CS6&lt;60,"C-",IF(CS6&lt;65,"C",IF(CS6&lt;70,"C+",IF(CS6&gt;=70,0))))))))</f>
        <v>0</v>
      </c>
      <c r="CX6" s="38">
        <f t="shared" ref="CX6:CX25" si="82">IF(CS6=0,0,IF(CS6&lt;70,0,IF(CS6&lt;75,"B-",IF(CS6&lt;80,"B",IF(CS6&lt;85,"B+",IF(CS6&lt;90,"A-",IF(CS6&lt;=100,"A")))))))</f>
        <v>0</v>
      </c>
      <c r="CY6" s="39">
        <f t="shared" ref="CY6:CY25" si="83">IF(CW6=0,CX6,CW6)</f>
        <v>0</v>
      </c>
      <c r="CZ6" s="33"/>
      <c r="DA6" s="34">
        <f t="shared" ref="DA6:DA25" si="84">IF(CZ6=0,0,IF(CZ6&lt;40,0,IF(CZ6&lt;50,1,IF(CZ6&lt;55,1.333,IF(CZ6&lt;60,1.666,IF(CZ6&lt;65,2,IF(CZ6&lt;70,2.333,IF(CZ6&gt;=70,0))))))))</f>
        <v>0</v>
      </c>
      <c r="DB6" s="35">
        <f t="shared" ref="DB6:DB25" si="85">IF(CZ6=0,0,IF(CZ6&lt;70,0,IF(CZ6&lt;75,2.666,IF(CZ6&lt;80,3,IF(CZ6&lt;85,3.333,IF(CZ6&lt;90,3.666,IF(CZ6&lt;=100,4)))))))</f>
        <v>0</v>
      </c>
      <c r="DC6" s="36">
        <f t="shared" ref="DC6:DC25" si="86">IF(DA6=0,DB6,DA6)</f>
        <v>0</v>
      </c>
      <c r="DD6" s="37">
        <f t="shared" ref="DD6:DD25" si="87">IF(CZ6=0,0,IF(CZ6&lt;40,"F",IF(CZ6&lt;50,"D",IF(CZ6&lt;55,"D+",IF(CZ6&lt;60,"C-",IF(CZ6&lt;65,"C",IF(CZ6&lt;70,"C+",IF(CZ6&gt;=70,0))))))))</f>
        <v>0</v>
      </c>
      <c r="DE6" s="38">
        <f t="shared" ref="DE6:DE25" si="88">IF(CZ6=0,0,IF(CZ6&lt;70,0,IF(CZ6&lt;75,"B-",IF(CZ6&lt;80,"B",IF(CZ6&lt;85,"B+",IF(CZ6&lt;90,"A-",IF(CZ6&lt;=100,"A")))))))</f>
        <v>0</v>
      </c>
      <c r="DF6" s="39">
        <f t="shared" ref="DF6:DF25" si="89">IF(DD6=0,DE6,DD6)</f>
        <v>0</v>
      </c>
      <c r="DG6" s="33"/>
      <c r="DH6" s="34">
        <f t="shared" ref="DH6:DH25" si="90">IF(DG6=0,0,IF(DG6&lt;40,0,IF(DG6&lt;50,1,IF(DG6&lt;55,1.333,IF(DG6&lt;60,1.666,IF(DG6&lt;65,2,IF(DG6&lt;70,2.333,IF(DG6&gt;=70,0))))))))</f>
        <v>0</v>
      </c>
      <c r="DI6" s="35">
        <f t="shared" ref="DI6:DI25" si="91">IF(DG6=0,0,IF(DG6&lt;70,0,IF(DG6&lt;75,2.666,IF(DG6&lt;80,3,IF(DG6&lt;85,3.333,IF(DG6&lt;90,3.666,IF(DG6&lt;=100,4)))))))</f>
        <v>0</v>
      </c>
      <c r="DJ6" s="36">
        <f t="shared" ref="DJ6:DJ25" si="92">IF(DH6=0,DI6,DH6)</f>
        <v>0</v>
      </c>
      <c r="DK6" s="37">
        <f t="shared" ref="DK6:DK25" si="93">IF(DG6=0,0,IF(DG6&lt;40,"F",IF(DG6&lt;50,"D",IF(DG6&lt;55,"D+",IF(DG6&lt;60,"C-",IF(DG6&lt;65,"C",IF(DG6&lt;70,"C+",IF(DG6&gt;=70,0))))))))</f>
        <v>0</v>
      </c>
      <c r="DL6" s="38">
        <f t="shared" ref="DL6:DL25" si="94">IF(DG6=0,0,IF(DG6&lt;70,0,IF(DG6&lt;75,"B-",IF(DG6&lt;80,"B",IF(DG6&lt;85,"B+",IF(DG6&lt;90,"A-",IF(DG6&lt;=100,"A")))))))</f>
        <v>0</v>
      </c>
      <c r="DM6" s="39">
        <f t="shared" ref="DM6:DM25" si="95">IF(DK6=0,DL6,DK6)</f>
        <v>0</v>
      </c>
      <c r="DN6" s="33"/>
      <c r="DO6" s="34">
        <f t="shared" ref="DO6:DO25" si="96">IF(DN6=0,0,IF(DN6&lt;40,0,IF(DN6&lt;50,1,IF(DN6&lt;55,1.333,IF(DN6&lt;60,1.666,IF(DN6&lt;65,2,IF(DN6&lt;70,2.333,IF(DN6&gt;=70,0))))))))</f>
        <v>0</v>
      </c>
      <c r="DP6" s="35">
        <f t="shared" ref="DP6:DP25" si="97">IF(DN6=0,0,IF(DN6&lt;70,0,IF(DN6&lt;75,2.666,IF(DN6&lt;80,3,IF(DN6&lt;85,3.333,IF(DN6&lt;90,3.666,IF(DN6&lt;=100,4)))))))</f>
        <v>0</v>
      </c>
      <c r="DQ6" s="36">
        <f t="shared" ref="DQ6:DQ25" si="98">IF(DO6=0,DP6,DO6)</f>
        <v>0</v>
      </c>
      <c r="DR6" s="37">
        <f t="shared" ref="DR6:DR25" si="99">IF(DN6=0,0,IF(DN6&lt;40,"F",IF(DN6&lt;50,"D",IF(DN6&lt;55,"D+",IF(DN6&lt;60,"C-",IF(DN6&lt;65,"C",IF(DN6&lt;70,"C+",IF(DN6&gt;=70,0))))))))</f>
        <v>0</v>
      </c>
      <c r="DS6" s="38">
        <f t="shared" ref="DS6:DS25" si="100">IF(DN6=0,0,IF(DN6&lt;70,0,IF(DN6&lt;75,"B-",IF(DN6&lt;80,"B",IF(DN6&lt;85,"B+",IF(DN6&lt;90,"A-",IF(DN6&lt;=100,"A")))))))</f>
        <v>0</v>
      </c>
      <c r="DT6" s="39">
        <f t="shared" ref="DT6:DT25" si="101">IF(DR6=0,DS6,DR6)</f>
        <v>0</v>
      </c>
      <c r="DU6" s="33"/>
      <c r="DV6" s="34">
        <f t="shared" ref="DV6:DV25" si="102">IF(DU6=0,0,IF(DU6&lt;40,0,IF(DU6&lt;50,1,IF(DU6&lt;55,1.333,IF(DU6&lt;60,1.666,IF(DU6&lt;65,2,IF(DU6&lt;70,2.333,IF(DU6&gt;=70,0))))))))</f>
        <v>0</v>
      </c>
      <c r="DW6" s="35">
        <f t="shared" ref="DW6:DW25" si="103">IF(DU6=0,0,IF(DU6&lt;70,0,IF(DU6&lt;75,2.666,IF(DU6&lt;80,3,IF(DU6&lt;85,3.333,IF(DU6&lt;90,3.666,IF(DU6&lt;=100,4)))))))</f>
        <v>0</v>
      </c>
      <c r="DX6" s="36">
        <f t="shared" ref="DX6:DX25" si="104">IF(DV6=0,DW6,DV6)</f>
        <v>0</v>
      </c>
      <c r="DY6" s="37">
        <f t="shared" ref="DY6:DY25" si="105">IF(DU6=0,0,IF(DU6&lt;40,"F",IF(DU6&lt;50,"D",IF(DU6&lt;55,"D+",IF(DU6&lt;60,"C-",IF(DU6&lt;65,"C",IF(DU6&lt;70,"C+",IF(DU6&gt;=70,0))))))))</f>
        <v>0</v>
      </c>
      <c r="DZ6" s="38">
        <f t="shared" ref="DZ6:DZ25" si="106">IF(DU6=0,0,IF(DU6&lt;70,0,IF(DU6&lt;75,"B-",IF(DU6&lt;80,"B",IF(DU6&lt;85,"B+",IF(DU6&lt;90,"A-",IF(DU6&lt;=100,"A")))))))</f>
        <v>0</v>
      </c>
      <c r="EA6" s="39">
        <f t="shared" ref="EA6:EA25" si="107">IF(DY6=0,DZ6,DY6)</f>
        <v>0</v>
      </c>
      <c r="EB6" s="33"/>
      <c r="EC6" s="34">
        <f t="shared" ref="EC6:EC25" si="108">IF(EB6=0,0,IF(EB6&lt;40,0,IF(EB6&lt;50,1,IF(EB6&lt;55,1.333,IF(EB6&lt;60,1.666,IF(EB6&lt;65,2,IF(EB6&lt;70,2.333,IF(EB6&gt;=70,0))))))))</f>
        <v>0</v>
      </c>
      <c r="ED6" s="35">
        <f t="shared" ref="ED6:ED25" si="109">IF(EB6=0,0,IF(EB6&lt;70,0,IF(EB6&lt;75,2.666,IF(EB6&lt;80,3,IF(EB6&lt;85,3.333,IF(EB6&lt;90,3.666,IF(EB6&lt;=100,4)))))))</f>
        <v>0</v>
      </c>
      <c r="EE6" s="36">
        <f t="shared" ref="EE6:EE25" si="110">IF(EC6=0,ED6,EC6)</f>
        <v>0</v>
      </c>
      <c r="EF6" s="37">
        <f t="shared" ref="EF6:EF25" si="111">IF(EB6=0,0,IF(EB6&lt;40,"F",IF(EB6&lt;50,"D",IF(EB6&lt;55,"D+",IF(EB6&lt;60,"C-",IF(EB6&lt;65,"C",IF(EB6&lt;70,"C+",IF(EB6&gt;=70,0))))))))</f>
        <v>0</v>
      </c>
      <c r="EG6" s="38">
        <f t="shared" ref="EG6:EG25" si="112">IF(EB6=0,0,IF(EB6&lt;70,0,IF(EB6&lt;75,"B-",IF(EB6&lt;80,"B",IF(EB6&lt;85,"B+",IF(EB6&lt;90,"A-",IF(EB6&lt;=100,"A")))))))</f>
        <v>0</v>
      </c>
      <c r="EH6" s="39"/>
      <c r="EI6" s="33"/>
      <c r="EJ6" s="34">
        <f t="shared" ref="EJ6:EJ25" si="113">IF(EI6=0,0,IF(EI6&lt;40,0,IF(EI6&lt;50,1,IF(EI6&lt;55,1.333,IF(EI6&lt;60,1.666,IF(EI6&lt;65,2,IF(EI6&lt;70,2.333,IF(EI6&gt;=70,0))))))))</f>
        <v>0</v>
      </c>
      <c r="EK6" s="35">
        <f t="shared" ref="EK6:EK25" si="114">IF(EI6=0,0,IF(EI6&lt;70,0,IF(EI6&lt;75,2.666,IF(EI6&lt;80,3,IF(EI6&lt;85,3.333,IF(EI6&lt;90,3.666,IF(EI6&lt;=100,4)))))))</f>
        <v>0</v>
      </c>
      <c r="EL6" s="36">
        <f t="shared" ref="EL6:EL25" si="115">IF(EJ6=0,EK6,EJ6)</f>
        <v>0</v>
      </c>
      <c r="EM6" s="37">
        <f t="shared" ref="EM6:EM25" si="116">IF(EI6=0,0,IF(EI6&lt;40,"F",IF(EI6&lt;50,"D",IF(EI6&lt;55,"D+",IF(EI6&lt;60,"C-",IF(EI6&lt;65,"C",IF(EI6&lt;70,"C+",IF(EI6&gt;=70,0))))))))</f>
        <v>0</v>
      </c>
      <c r="EN6" s="38">
        <f t="shared" ref="EN6:EN25" si="117">IF(EI6=0,0,IF(EI6&lt;70,0,IF(EI6&lt;75,"B-",IF(EI6&lt;80,"B",IF(EI6&lt;85,"B+",IF(EI6&lt;90,"A-",IF(EI6&lt;=100,"A")))))))</f>
        <v>0</v>
      </c>
      <c r="EO6" s="39">
        <f t="shared" ref="EO6:EO25" si="118">IF(EM6=0,EN6,EM6)</f>
        <v>0</v>
      </c>
      <c r="EP6" s="40"/>
      <c r="EQ6" s="41">
        <f t="shared" ref="EQ6:EQ25" si="119">I6+P6+W6+AD6+AK6+AR6+AY6+BF6+BM6+BT6+CA6+CH6+CO6+CV6+DC6+DJ6+DQ6+DX6+EE6+EL6</f>
        <v>18.332000000000001</v>
      </c>
      <c r="ER6" s="42">
        <f t="shared" ref="ER6:ER25" si="120">COUNT(F6,M6,T6,AA6,AH6,AO6,AV6,BC6,BJ6,BQ6,BX6,CE6,CL6,CS6,CZ6,DG6,DN6,DU6,EB6,EI6)*3</f>
        <v>15</v>
      </c>
      <c r="ES6" s="43">
        <f t="shared" ref="ES6:ES25" si="121">I6*3+P6*3+W6*3+AD6*3+AK6*3+AR6*3+AY6*3+BF6*3+BM6*3+BT6*3+CA6*3+CH6*3+CO6*3+CV6*3+DC6*3+DJ6*3+DQ6*3+DX6*3+EE6*3+EL6*3</f>
        <v>54.996000000000002</v>
      </c>
      <c r="ET6" s="44">
        <f t="shared" ref="ET6:ET25" si="122">IF((ES6=0),0,(ROUND((ES6/ER6),3)))</f>
        <v>3.6659999999999999</v>
      </c>
      <c r="EU6" s="45">
        <f t="shared" ref="EU6:EU25" si="123">IF(ER6=0,0,IF(ET6&lt;=0,"F",IF(ET6&lt;1,"F",IF(ET6&lt;1.333,"D",IF(ET6&lt;1.666,"D+",IF(ET6&lt;2,"C-",IF(ET6&lt;2.333,"C",IF(ET6&gt;=2.333,0))))))))</f>
        <v>0</v>
      </c>
      <c r="EV6" s="45" t="str">
        <f t="shared" ref="EV6:EV25" si="124">IF(ER6=0,0,IF(ET6&lt;2.333,0,IF(ET6&lt;2.666,"C+",IF(ET6&lt;3,"B-",IF(ET6&lt;3.333,"B",IF(ET6&lt;3.666,"B+",IF(ET6&lt;4,"A-",IF(ET6=4,"A"))))))))</f>
        <v>A-</v>
      </c>
      <c r="EW6" s="46" t="str">
        <f t="shared" ref="EW6:EW25" si="125">IF((ER6=0),0,IF(EU6=0,EV6,EU6))</f>
        <v>A-</v>
      </c>
      <c r="EX6" s="47"/>
      <c r="EY6" s="48"/>
      <c r="EZ6" s="49"/>
      <c r="FA6" s="50"/>
    </row>
    <row r="7" spans="1:158" ht="150" customHeight="1">
      <c r="A7" s="51">
        <v>2</v>
      </c>
      <c r="B7" s="131" t="s">
        <v>14</v>
      </c>
      <c r="C7" s="128">
        <v>17104023</v>
      </c>
      <c r="D7" s="129" t="s">
        <v>78</v>
      </c>
      <c r="E7" s="55"/>
      <c r="F7" s="56"/>
      <c r="G7" s="57">
        <f t="shared" si="0"/>
        <v>0</v>
      </c>
      <c r="H7" s="58">
        <f t="shared" si="1"/>
        <v>0</v>
      </c>
      <c r="I7" s="59">
        <f t="shared" si="2"/>
        <v>0</v>
      </c>
      <c r="J7" s="60">
        <f t="shared" si="3"/>
        <v>0</v>
      </c>
      <c r="K7" s="61">
        <f t="shared" si="4"/>
        <v>0</v>
      </c>
      <c r="L7" s="62">
        <f t="shared" si="5"/>
        <v>0</v>
      </c>
      <c r="M7" s="56"/>
      <c r="N7" s="57">
        <f t="shared" si="6"/>
        <v>0</v>
      </c>
      <c r="O7" s="58">
        <f t="shared" si="7"/>
        <v>0</v>
      </c>
      <c r="P7" s="59">
        <f t="shared" si="8"/>
        <v>0</v>
      </c>
      <c r="Q7" s="60">
        <f t="shared" si="9"/>
        <v>0</v>
      </c>
      <c r="R7" s="61">
        <f t="shared" si="10"/>
        <v>0</v>
      </c>
      <c r="S7" s="62">
        <f t="shared" si="11"/>
        <v>0</v>
      </c>
      <c r="T7" s="56"/>
      <c r="U7" s="57">
        <f t="shared" si="12"/>
        <v>0</v>
      </c>
      <c r="V7" s="58">
        <f t="shared" si="13"/>
        <v>0</v>
      </c>
      <c r="W7" s="59">
        <f t="shared" si="14"/>
        <v>0</v>
      </c>
      <c r="X7" s="60">
        <f t="shared" si="15"/>
        <v>0</v>
      </c>
      <c r="Y7" s="61">
        <f t="shared" si="16"/>
        <v>0</v>
      </c>
      <c r="Z7" s="62">
        <f t="shared" si="17"/>
        <v>0</v>
      </c>
      <c r="AA7" s="216">
        <v>84</v>
      </c>
      <c r="AB7" s="217">
        <f t="shared" si="18"/>
        <v>0</v>
      </c>
      <c r="AC7" s="217">
        <f t="shared" si="19"/>
        <v>3.3330000000000002</v>
      </c>
      <c r="AD7" s="218">
        <f t="shared" si="20"/>
        <v>3.3330000000000002</v>
      </c>
      <c r="AE7" s="217">
        <f t="shared" si="21"/>
        <v>0</v>
      </c>
      <c r="AF7" s="217" t="str">
        <f t="shared" si="22"/>
        <v>B+</v>
      </c>
      <c r="AG7" s="219" t="str">
        <f t="shared" si="23"/>
        <v>B+</v>
      </c>
      <c r="AH7" s="216">
        <v>85</v>
      </c>
      <c r="AI7" s="217">
        <f t="shared" si="24"/>
        <v>0</v>
      </c>
      <c r="AJ7" s="217">
        <f t="shared" si="25"/>
        <v>3.6659999999999999</v>
      </c>
      <c r="AK7" s="218">
        <f t="shared" si="26"/>
        <v>3.6659999999999999</v>
      </c>
      <c r="AL7" s="217">
        <f t="shared" si="27"/>
        <v>0</v>
      </c>
      <c r="AM7" s="217" t="str">
        <f t="shared" si="28"/>
        <v>A-</v>
      </c>
      <c r="AN7" s="219" t="str">
        <f t="shared" si="29"/>
        <v>A-</v>
      </c>
      <c r="AO7" s="216">
        <v>76</v>
      </c>
      <c r="AP7" s="217">
        <f t="shared" si="30"/>
        <v>0</v>
      </c>
      <c r="AQ7" s="217">
        <f t="shared" si="31"/>
        <v>3</v>
      </c>
      <c r="AR7" s="218">
        <f t="shared" si="32"/>
        <v>3</v>
      </c>
      <c r="AS7" s="217">
        <f t="shared" si="33"/>
        <v>0</v>
      </c>
      <c r="AT7" s="217" t="str">
        <f t="shared" si="34"/>
        <v>B</v>
      </c>
      <c r="AU7" s="219" t="str">
        <f t="shared" si="35"/>
        <v>B</v>
      </c>
      <c r="AV7" s="56"/>
      <c r="AW7" s="57">
        <f t="shared" si="36"/>
        <v>0</v>
      </c>
      <c r="AX7" s="58">
        <f t="shared" si="37"/>
        <v>0</v>
      </c>
      <c r="AY7" s="59">
        <f t="shared" si="38"/>
        <v>0</v>
      </c>
      <c r="AZ7" s="60">
        <f t="shared" si="39"/>
        <v>0</v>
      </c>
      <c r="BA7" s="61">
        <f t="shared" si="40"/>
        <v>0</v>
      </c>
      <c r="BB7" s="62">
        <f t="shared" si="41"/>
        <v>0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9.9990000000000006</v>
      </c>
      <c r="ER7" s="45">
        <f t="shared" si="120"/>
        <v>9</v>
      </c>
      <c r="ES7" s="65">
        <f t="shared" si="121"/>
        <v>29.997</v>
      </c>
      <c r="ET7" s="66">
        <f t="shared" si="122"/>
        <v>3.3330000000000002</v>
      </c>
      <c r="EU7" s="45">
        <f t="shared" si="123"/>
        <v>0</v>
      </c>
      <c r="EV7" s="45" t="str">
        <f t="shared" si="124"/>
        <v>B+</v>
      </c>
      <c r="EW7" s="46" t="str">
        <f t="shared" si="125"/>
        <v>B+</v>
      </c>
      <c r="EX7" s="67"/>
      <c r="EY7" s="68"/>
      <c r="EZ7" s="69"/>
      <c r="FA7" s="50"/>
      <c r="FB7" s="70"/>
    </row>
    <row r="8" spans="1:158" ht="150" customHeight="1" thickBot="1">
      <c r="A8" s="71">
        <v>3</v>
      </c>
      <c r="B8" s="157" t="s">
        <v>14</v>
      </c>
      <c r="C8" s="158">
        <v>17104024</v>
      </c>
      <c r="D8" s="159" t="s">
        <v>79</v>
      </c>
      <c r="E8" s="75"/>
      <c r="F8" s="216">
        <v>85</v>
      </c>
      <c r="G8" s="217">
        <f t="shared" si="0"/>
        <v>0</v>
      </c>
      <c r="H8" s="217">
        <f t="shared" si="1"/>
        <v>3.6659999999999999</v>
      </c>
      <c r="I8" s="218">
        <f t="shared" si="2"/>
        <v>3.6659999999999999</v>
      </c>
      <c r="J8" s="217">
        <f t="shared" si="3"/>
        <v>0</v>
      </c>
      <c r="K8" s="217" t="str">
        <f t="shared" si="4"/>
        <v>A-</v>
      </c>
      <c r="L8" s="219" t="str">
        <f t="shared" si="5"/>
        <v>A-</v>
      </c>
      <c r="M8" s="216">
        <v>80</v>
      </c>
      <c r="N8" s="217">
        <f t="shared" si="6"/>
        <v>0</v>
      </c>
      <c r="O8" s="217">
        <f t="shared" si="7"/>
        <v>3.3330000000000002</v>
      </c>
      <c r="P8" s="218">
        <f t="shared" si="8"/>
        <v>3.3330000000000002</v>
      </c>
      <c r="Q8" s="217">
        <f t="shared" si="9"/>
        <v>0</v>
      </c>
      <c r="R8" s="217" t="str">
        <f t="shared" si="10"/>
        <v>B+</v>
      </c>
      <c r="S8" s="219" t="str">
        <f t="shared" si="11"/>
        <v>B+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396"/>
      <c r="AP8" s="217">
        <f t="shared" si="30"/>
        <v>0</v>
      </c>
      <c r="AQ8" s="217">
        <f t="shared" si="31"/>
        <v>0</v>
      </c>
      <c r="AR8" s="398">
        <f t="shared" si="32"/>
        <v>0</v>
      </c>
      <c r="AS8" s="217">
        <f t="shared" si="33"/>
        <v>0</v>
      </c>
      <c r="AT8" s="217">
        <f t="shared" si="34"/>
        <v>0</v>
      </c>
      <c r="AU8" s="395">
        <f t="shared" si="35"/>
        <v>0</v>
      </c>
      <c r="AV8" s="39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216">
        <v>75</v>
      </c>
      <c r="BK8" s="217">
        <f t="shared" si="48"/>
        <v>0</v>
      </c>
      <c r="BL8" s="217">
        <f t="shared" si="49"/>
        <v>3</v>
      </c>
      <c r="BM8" s="218">
        <f t="shared" si="50"/>
        <v>3</v>
      </c>
      <c r="BN8" s="217">
        <f t="shared" si="51"/>
        <v>0</v>
      </c>
      <c r="BO8" s="217" t="str">
        <f t="shared" si="52"/>
        <v>B</v>
      </c>
      <c r="BP8" s="219" t="str">
        <f t="shared" si="53"/>
        <v>B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9.9990000000000006</v>
      </c>
      <c r="ER8" s="45">
        <f t="shared" si="120"/>
        <v>9</v>
      </c>
      <c r="ES8" s="65">
        <f t="shared" si="121"/>
        <v>29.997</v>
      </c>
      <c r="ET8" s="66">
        <f t="shared" si="122"/>
        <v>3.3330000000000002</v>
      </c>
      <c r="EU8" s="45">
        <f t="shared" si="123"/>
        <v>0</v>
      </c>
      <c r="EV8" s="45" t="str">
        <f t="shared" si="124"/>
        <v>B+</v>
      </c>
      <c r="EW8" s="46" t="str">
        <f t="shared" si="125"/>
        <v>B+</v>
      </c>
      <c r="EX8" s="67"/>
      <c r="EY8" s="68"/>
      <c r="EZ8" s="69"/>
      <c r="FA8" s="50"/>
    </row>
    <row r="9" spans="1:158" ht="50.1" hidden="1" customHeight="1" thickTop="1">
      <c r="A9" s="143">
        <v>4</v>
      </c>
      <c r="B9" s="144"/>
      <c r="C9" s="145"/>
      <c r="D9" s="146"/>
      <c r="E9" s="147"/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56"/>
      <c r="N9" s="57">
        <f t="shared" si="6"/>
        <v>0</v>
      </c>
      <c r="O9" s="58">
        <f t="shared" si="7"/>
        <v>0</v>
      </c>
      <c r="P9" s="59">
        <f t="shared" si="8"/>
        <v>0</v>
      </c>
      <c r="Q9" s="60">
        <f t="shared" si="9"/>
        <v>0</v>
      </c>
      <c r="R9" s="61">
        <f t="shared" si="10"/>
        <v>0</v>
      </c>
      <c r="S9" s="62">
        <f t="shared" si="11"/>
        <v>0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56"/>
      <c r="AI9" s="57">
        <f t="shared" si="24"/>
        <v>0</v>
      </c>
      <c r="AJ9" s="58">
        <f t="shared" si="25"/>
        <v>0</v>
      </c>
      <c r="AK9" s="59">
        <f t="shared" si="26"/>
        <v>0</v>
      </c>
      <c r="AL9" s="60">
        <f t="shared" si="27"/>
        <v>0</v>
      </c>
      <c r="AM9" s="61">
        <f t="shared" si="28"/>
        <v>0</v>
      </c>
      <c r="AN9" s="62">
        <f t="shared" si="29"/>
        <v>0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0</v>
      </c>
      <c r="ER9" s="45">
        <f t="shared" si="120"/>
        <v>0</v>
      </c>
      <c r="ES9" s="65">
        <f t="shared" si="121"/>
        <v>0</v>
      </c>
      <c r="ET9" s="66">
        <f t="shared" si="122"/>
        <v>0</v>
      </c>
      <c r="EU9" s="45">
        <f t="shared" si="123"/>
        <v>0</v>
      </c>
      <c r="EV9" s="45">
        <f t="shared" si="124"/>
        <v>0</v>
      </c>
      <c r="EW9" s="46">
        <f t="shared" si="125"/>
        <v>0</v>
      </c>
      <c r="EX9" s="67"/>
      <c r="EY9" s="68"/>
      <c r="EZ9" s="69"/>
      <c r="FA9" s="50"/>
    </row>
    <row r="10" spans="1:158" ht="50.1" hidden="1" customHeight="1">
      <c r="A10" s="51">
        <v>5</v>
      </c>
      <c r="B10" s="52"/>
      <c r="C10" s="53"/>
      <c r="D10" s="54"/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0</v>
      </c>
      <c r="ER10" s="45">
        <f t="shared" si="120"/>
        <v>0</v>
      </c>
      <c r="ES10" s="65">
        <f t="shared" si="121"/>
        <v>0</v>
      </c>
      <c r="ET10" s="66">
        <f t="shared" si="122"/>
        <v>0</v>
      </c>
      <c r="EU10" s="45">
        <f t="shared" si="123"/>
        <v>0</v>
      </c>
      <c r="EV10" s="45">
        <f t="shared" si="124"/>
        <v>0</v>
      </c>
      <c r="EW10" s="46">
        <f t="shared" si="125"/>
        <v>0</v>
      </c>
      <c r="EX10" s="67"/>
      <c r="EY10" s="68"/>
      <c r="EZ10" s="69"/>
      <c r="FA10" s="50"/>
    </row>
    <row r="11" spans="1:158" ht="50.1" hidden="1" customHeight="1">
      <c r="A11" s="51">
        <v>6</v>
      </c>
      <c r="B11" s="52"/>
      <c r="C11" s="53"/>
      <c r="D11" s="54"/>
      <c r="E11" s="55"/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0</v>
      </c>
      <c r="ER11" s="45">
        <f t="shared" si="120"/>
        <v>0</v>
      </c>
      <c r="ES11" s="65">
        <f t="shared" si="121"/>
        <v>0</v>
      </c>
      <c r="ET11" s="66">
        <f t="shared" si="122"/>
        <v>0</v>
      </c>
      <c r="EU11" s="45">
        <f t="shared" si="123"/>
        <v>0</v>
      </c>
      <c r="EV11" s="45">
        <f t="shared" si="124"/>
        <v>0</v>
      </c>
      <c r="EW11" s="46">
        <f t="shared" si="125"/>
        <v>0</v>
      </c>
      <c r="EX11" s="67"/>
      <c r="EY11" s="68"/>
      <c r="EZ11" s="69"/>
      <c r="FA11" s="50"/>
    </row>
    <row r="12" spans="1:158" ht="50.1" hidden="1" customHeight="1">
      <c r="A12" s="51">
        <v>7</v>
      </c>
      <c r="B12" s="52"/>
      <c r="C12" s="53"/>
      <c r="D12" s="54"/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0</v>
      </c>
      <c r="ER12" s="45">
        <f t="shared" si="120"/>
        <v>0</v>
      </c>
      <c r="ES12" s="65">
        <f t="shared" si="121"/>
        <v>0</v>
      </c>
      <c r="ET12" s="66">
        <f t="shared" si="122"/>
        <v>0</v>
      </c>
      <c r="EU12" s="45">
        <f t="shared" si="123"/>
        <v>0</v>
      </c>
      <c r="EV12" s="45">
        <f t="shared" si="124"/>
        <v>0</v>
      </c>
      <c r="EW12" s="46">
        <f t="shared" si="125"/>
        <v>0</v>
      </c>
      <c r="EX12" s="67"/>
      <c r="EY12" s="68"/>
      <c r="EZ12" s="69"/>
      <c r="FA12" s="50"/>
    </row>
    <row r="13" spans="1:158" ht="50.1" hidden="1" customHeight="1">
      <c r="A13" s="51">
        <v>8</v>
      </c>
      <c r="B13" s="52"/>
      <c r="C13" s="53"/>
      <c r="D13" s="54"/>
      <c r="E13" s="5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0</v>
      </c>
      <c r="ER13" s="45">
        <f t="shared" si="120"/>
        <v>0</v>
      </c>
      <c r="ES13" s="65">
        <f t="shared" si="121"/>
        <v>0</v>
      </c>
      <c r="ET13" s="66">
        <f t="shared" si="122"/>
        <v>0</v>
      </c>
      <c r="EU13" s="45">
        <f t="shared" si="123"/>
        <v>0</v>
      </c>
      <c r="EV13" s="45">
        <f t="shared" si="124"/>
        <v>0</v>
      </c>
      <c r="EW13" s="46">
        <f t="shared" si="125"/>
        <v>0</v>
      </c>
      <c r="EX13" s="67"/>
      <c r="EY13" s="68"/>
      <c r="EZ13" s="69"/>
      <c r="FA13" s="50"/>
    </row>
    <row r="14" spans="1:158" ht="50.1" hidden="1" customHeight="1">
      <c r="A14" s="51">
        <v>9</v>
      </c>
      <c r="B14" s="52"/>
      <c r="C14" s="53"/>
      <c r="D14" s="54"/>
      <c r="E14" s="55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8" ht="50.1" hidden="1" customHeight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8" ht="50.1" hidden="1" customHeight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50.1" hidden="1" customHeight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2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FB26"/>
  <sheetViews>
    <sheetView showZeros="0" rightToLeft="1" view="pageBreakPreview" topLeftCell="A4" zoomScale="30" zoomScaleNormal="50" zoomScaleSheetLayoutView="30" workbookViewId="0">
      <selection activeCell="BX13" sqref="BX13"/>
    </sheetView>
  </sheetViews>
  <sheetFormatPr defaultRowHeight="24.75"/>
  <cols>
    <col min="1" max="1" width="9.28515625" style="2" customWidth="1"/>
    <col min="2" max="2" width="12.5703125" style="2" customWidth="1"/>
    <col min="3" max="3" width="39" style="89" customWidth="1"/>
    <col min="4" max="4" width="91.140625" style="89" customWidth="1"/>
    <col min="5" max="5" width="25.85546875" style="89" hidden="1" customWidth="1"/>
    <col min="6" max="6" width="7.85546875" style="89" customWidth="1"/>
    <col min="7" max="8" width="5.5703125" style="89" hidden="1" customWidth="1"/>
    <col min="9" max="9" width="7.85546875" style="89" customWidth="1"/>
    <col min="10" max="11" width="5.5703125" style="89" hidden="1" customWidth="1"/>
    <col min="12" max="13" width="7.85546875" style="89" customWidth="1"/>
    <col min="14" max="15" width="5.5703125" style="89" hidden="1" customWidth="1"/>
    <col min="16" max="16" width="7.85546875" style="89" customWidth="1"/>
    <col min="17" max="18" width="5.5703125" style="89" hidden="1" customWidth="1"/>
    <col min="19" max="20" width="7.85546875" style="89" customWidth="1"/>
    <col min="21" max="22" width="5.5703125" style="89" hidden="1" customWidth="1"/>
    <col min="23" max="23" width="7.85546875" style="89" customWidth="1"/>
    <col min="24" max="25" width="5.5703125" style="89" hidden="1" customWidth="1"/>
    <col min="26" max="27" width="7.85546875" style="89" customWidth="1"/>
    <col min="28" max="29" width="5.5703125" style="89" hidden="1" customWidth="1"/>
    <col min="30" max="30" width="7.85546875" style="89" customWidth="1"/>
    <col min="31" max="32" width="5.5703125" style="89" hidden="1" customWidth="1"/>
    <col min="33" max="34" width="7.85546875" style="89" customWidth="1"/>
    <col min="35" max="36" width="5.5703125" style="89" hidden="1" customWidth="1"/>
    <col min="37" max="37" width="7.85546875" style="89" customWidth="1"/>
    <col min="38" max="39" width="5.5703125" style="89" hidden="1" customWidth="1"/>
    <col min="40" max="41" width="7.85546875" style="89" customWidth="1"/>
    <col min="42" max="43" width="5.5703125" style="89" hidden="1" customWidth="1"/>
    <col min="44" max="44" width="7.85546875" style="89" customWidth="1"/>
    <col min="45" max="46" width="5.5703125" style="89" hidden="1" customWidth="1"/>
    <col min="47" max="48" width="7.85546875" style="89" customWidth="1"/>
    <col min="49" max="50" width="5.5703125" style="89" hidden="1" customWidth="1"/>
    <col min="51" max="51" width="7.85546875" style="89" customWidth="1"/>
    <col min="52" max="53" width="5.5703125" style="89" hidden="1" customWidth="1"/>
    <col min="54" max="55" width="7.85546875" style="89" customWidth="1"/>
    <col min="56" max="57" width="5.5703125" style="89" hidden="1" customWidth="1"/>
    <col min="58" max="58" width="7.85546875" style="89" customWidth="1"/>
    <col min="59" max="60" width="5.5703125" style="89" hidden="1" customWidth="1"/>
    <col min="61" max="62" width="7.85546875" style="89" customWidth="1"/>
    <col min="63" max="63" width="5.5703125" style="89" hidden="1" customWidth="1"/>
    <col min="64" max="64" width="0.42578125" style="89" customWidth="1"/>
    <col min="65" max="65" width="7.85546875" style="89" customWidth="1"/>
    <col min="66" max="67" width="5.5703125" style="89" hidden="1" customWidth="1"/>
    <col min="68" max="69" width="7.85546875" style="89" customWidth="1"/>
    <col min="70" max="71" width="5.5703125" style="89" hidden="1" customWidth="1"/>
    <col min="72" max="72" width="7.85546875" style="89" customWidth="1"/>
    <col min="73" max="73" width="5.85546875" style="89" hidden="1" customWidth="1"/>
    <col min="74" max="74" width="5.5703125" style="89" hidden="1" customWidth="1"/>
    <col min="75" max="75" width="7.85546875" style="89" customWidth="1"/>
    <col min="76" max="76" width="7.85546875" style="90" customWidth="1"/>
    <col min="77" max="78" width="5.5703125" style="90" hidden="1" customWidth="1"/>
    <col min="79" max="79" width="7.85546875" style="90" customWidth="1"/>
    <col min="80" max="81" width="5.5703125" style="90" hidden="1" customWidth="1"/>
    <col min="82" max="83" width="7.85546875" style="90" customWidth="1"/>
    <col min="84" max="85" width="5.5703125" style="90" hidden="1" customWidth="1"/>
    <col min="86" max="86" width="7.85546875" style="90" customWidth="1"/>
    <col min="87" max="88" width="5.5703125" style="90" hidden="1" customWidth="1"/>
    <col min="89" max="90" width="7.85546875" style="90" customWidth="1"/>
    <col min="91" max="91" width="6.140625" style="90" hidden="1" customWidth="1"/>
    <col min="92" max="92" width="5.5703125" style="90" hidden="1" customWidth="1"/>
    <col min="93" max="93" width="7.85546875" style="90" customWidth="1"/>
    <col min="94" max="95" width="5.5703125" style="90" hidden="1" customWidth="1"/>
    <col min="96" max="96" width="7.85546875" style="90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18" style="90" customWidth="1"/>
    <col min="148" max="149" width="5.5703125" style="90" hidden="1" customWidth="1"/>
    <col min="150" max="150" width="18" style="90" customWidth="1"/>
    <col min="151" max="152" width="5.5703125" style="90" hidden="1" customWidth="1"/>
    <col min="153" max="153" width="18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0.099999999999994" customHeight="1" thickTop="1" thickBot="1">
      <c r="A2" s="321" t="s">
        <v>0</v>
      </c>
      <c r="B2" s="324" t="s">
        <v>1</v>
      </c>
      <c r="C2" s="327" t="s">
        <v>2</v>
      </c>
      <c r="D2" s="106" t="s">
        <v>3</v>
      </c>
      <c r="E2" s="330" t="s">
        <v>4</v>
      </c>
      <c r="F2" s="224">
        <v>1201601</v>
      </c>
      <c r="G2" s="225"/>
      <c r="H2" s="225"/>
      <c r="I2" s="225"/>
      <c r="J2" s="225"/>
      <c r="K2" s="225"/>
      <c r="L2" s="226"/>
      <c r="M2" s="224">
        <v>1206602</v>
      </c>
      <c r="N2" s="225"/>
      <c r="O2" s="225"/>
      <c r="P2" s="225"/>
      <c r="Q2" s="225"/>
      <c r="R2" s="225"/>
      <c r="S2" s="226"/>
      <c r="T2" s="224">
        <v>1205603</v>
      </c>
      <c r="U2" s="225"/>
      <c r="V2" s="225"/>
      <c r="W2" s="225"/>
      <c r="X2" s="225"/>
      <c r="Y2" s="225"/>
      <c r="Z2" s="226"/>
      <c r="AA2" s="224">
        <v>1205604</v>
      </c>
      <c r="AB2" s="225"/>
      <c r="AC2" s="225"/>
      <c r="AD2" s="225"/>
      <c r="AE2" s="225"/>
      <c r="AF2" s="225"/>
      <c r="AG2" s="226"/>
      <c r="AH2" s="224">
        <v>1205605</v>
      </c>
      <c r="AI2" s="225"/>
      <c r="AJ2" s="225"/>
      <c r="AK2" s="225"/>
      <c r="AL2" s="225"/>
      <c r="AM2" s="225"/>
      <c r="AN2" s="226"/>
      <c r="AO2" s="224">
        <v>1205651</v>
      </c>
      <c r="AP2" s="225"/>
      <c r="AQ2" s="225"/>
      <c r="AR2" s="225"/>
      <c r="AS2" s="225"/>
      <c r="AT2" s="225"/>
      <c r="AU2" s="226"/>
      <c r="AV2" s="224">
        <v>1205652</v>
      </c>
      <c r="AW2" s="225"/>
      <c r="AX2" s="225"/>
      <c r="AY2" s="225"/>
      <c r="AZ2" s="225"/>
      <c r="BA2" s="225"/>
      <c r="BB2" s="226"/>
      <c r="BC2" s="224">
        <v>1205653</v>
      </c>
      <c r="BD2" s="225"/>
      <c r="BE2" s="225"/>
      <c r="BF2" s="225"/>
      <c r="BG2" s="225"/>
      <c r="BH2" s="225"/>
      <c r="BI2" s="226"/>
      <c r="BJ2" s="224">
        <v>1205654</v>
      </c>
      <c r="BK2" s="225"/>
      <c r="BL2" s="225"/>
      <c r="BM2" s="225"/>
      <c r="BN2" s="225"/>
      <c r="BO2" s="225"/>
      <c r="BP2" s="226"/>
      <c r="BQ2" s="224">
        <v>1205655</v>
      </c>
      <c r="BR2" s="225"/>
      <c r="BS2" s="225"/>
      <c r="BT2" s="225"/>
      <c r="BU2" s="225"/>
      <c r="BV2" s="225"/>
      <c r="BW2" s="226"/>
      <c r="BX2" s="224">
        <v>1205656</v>
      </c>
      <c r="BY2" s="225"/>
      <c r="BZ2" s="225"/>
      <c r="CA2" s="225"/>
      <c r="CB2" s="225"/>
      <c r="CC2" s="225"/>
      <c r="CD2" s="226"/>
      <c r="CE2" s="224">
        <v>1205657</v>
      </c>
      <c r="CF2" s="225"/>
      <c r="CG2" s="225"/>
      <c r="CH2" s="225"/>
      <c r="CI2" s="225"/>
      <c r="CJ2" s="225"/>
      <c r="CK2" s="226"/>
      <c r="CL2" s="224" t="s">
        <v>102</v>
      </c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364" t="s">
        <v>5</v>
      </c>
      <c r="ER2" s="365"/>
      <c r="ES2" s="365"/>
      <c r="ET2" s="365"/>
      <c r="EU2" s="365"/>
      <c r="EV2" s="365"/>
      <c r="EW2" s="366"/>
      <c r="EX2" s="270"/>
      <c r="EY2" s="273"/>
      <c r="EZ2" s="252"/>
      <c r="FA2" s="255"/>
    </row>
    <row r="3" spans="1:158" ht="172.5" customHeight="1" thickTop="1" thickBot="1">
      <c r="A3" s="322"/>
      <c r="B3" s="325"/>
      <c r="C3" s="328"/>
      <c r="D3" s="333" t="s">
        <v>6</v>
      </c>
      <c r="E3" s="331"/>
      <c r="F3" s="387" t="s">
        <v>16</v>
      </c>
      <c r="G3" s="388"/>
      <c r="H3" s="388"/>
      <c r="I3" s="388"/>
      <c r="J3" s="388"/>
      <c r="K3" s="388"/>
      <c r="L3" s="389"/>
      <c r="M3" s="387" t="s">
        <v>17</v>
      </c>
      <c r="N3" s="388"/>
      <c r="O3" s="388"/>
      <c r="P3" s="388"/>
      <c r="Q3" s="388"/>
      <c r="R3" s="388"/>
      <c r="S3" s="389"/>
      <c r="T3" s="387" t="s">
        <v>95</v>
      </c>
      <c r="U3" s="388"/>
      <c r="V3" s="388"/>
      <c r="W3" s="388"/>
      <c r="X3" s="388"/>
      <c r="Y3" s="388"/>
      <c r="Z3" s="389"/>
      <c r="AA3" s="387" t="s">
        <v>96</v>
      </c>
      <c r="AB3" s="388"/>
      <c r="AC3" s="388"/>
      <c r="AD3" s="388"/>
      <c r="AE3" s="388"/>
      <c r="AF3" s="388"/>
      <c r="AG3" s="389"/>
      <c r="AH3" s="387" t="s">
        <v>97</v>
      </c>
      <c r="AI3" s="388"/>
      <c r="AJ3" s="388"/>
      <c r="AK3" s="388"/>
      <c r="AL3" s="388"/>
      <c r="AM3" s="388"/>
      <c r="AN3" s="389"/>
      <c r="AO3" s="387" t="s">
        <v>98</v>
      </c>
      <c r="AP3" s="388"/>
      <c r="AQ3" s="388"/>
      <c r="AR3" s="388"/>
      <c r="AS3" s="388"/>
      <c r="AT3" s="388"/>
      <c r="AU3" s="389"/>
      <c r="AV3" s="387" t="s">
        <v>86</v>
      </c>
      <c r="AW3" s="388"/>
      <c r="AX3" s="388"/>
      <c r="AY3" s="388"/>
      <c r="AZ3" s="388"/>
      <c r="BA3" s="388"/>
      <c r="BB3" s="389"/>
      <c r="BC3" s="387" t="s">
        <v>99</v>
      </c>
      <c r="BD3" s="388"/>
      <c r="BE3" s="388"/>
      <c r="BF3" s="388"/>
      <c r="BG3" s="388"/>
      <c r="BH3" s="388"/>
      <c r="BI3" s="389"/>
      <c r="BJ3" s="387" t="s">
        <v>100</v>
      </c>
      <c r="BK3" s="388"/>
      <c r="BL3" s="388"/>
      <c r="BM3" s="388"/>
      <c r="BN3" s="388"/>
      <c r="BO3" s="388"/>
      <c r="BP3" s="389"/>
      <c r="BQ3" s="387" t="s">
        <v>60</v>
      </c>
      <c r="BR3" s="388"/>
      <c r="BS3" s="388"/>
      <c r="BT3" s="388"/>
      <c r="BU3" s="388"/>
      <c r="BV3" s="388"/>
      <c r="BW3" s="389"/>
      <c r="BX3" s="387" t="s">
        <v>101</v>
      </c>
      <c r="BY3" s="388"/>
      <c r="BZ3" s="388"/>
      <c r="CA3" s="388"/>
      <c r="CB3" s="388"/>
      <c r="CC3" s="388"/>
      <c r="CD3" s="389"/>
      <c r="CE3" s="387" t="s">
        <v>61</v>
      </c>
      <c r="CF3" s="388"/>
      <c r="CG3" s="388"/>
      <c r="CH3" s="388"/>
      <c r="CI3" s="388"/>
      <c r="CJ3" s="388"/>
      <c r="CK3" s="389"/>
      <c r="CL3" s="387" t="s">
        <v>103</v>
      </c>
      <c r="CM3" s="388"/>
      <c r="CN3" s="388"/>
      <c r="CO3" s="388"/>
      <c r="CP3" s="388"/>
      <c r="CQ3" s="388"/>
      <c r="CR3" s="389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367"/>
      <c r="ER3" s="368"/>
      <c r="ES3" s="368"/>
      <c r="ET3" s="368"/>
      <c r="EU3" s="368"/>
      <c r="EV3" s="368"/>
      <c r="EW3" s="369"/>
      <c r="EX3" s="271"/>
      <c r="EY3" s="274"/>
      <c r="EZ3" s="253"/>
      <c r="FA3" s="256"/>
    </row>
    <row r="4" spans="1:158" ht="80.099999999999994" customHeight="1" thickTop="1" thickBot="1">
      <c r="A4" s="322"/>
      <c r="B4" s="325"/>
      <c r="C4" s="328"/>
      <c r="D4" s="333"/>
      <c r="E4" s="331"/>
      <c r="F4" s="11" t="s">
        <v>7</v>
      </c>
      <c r="G4" s="92"/>
      <c r="H4" s="93"/>
      <c r="I4" s="246" t="s">
        <v>8</v>
      </c>
      <c r="J4" s="124"/>
      <c r="K4" s="125"/>
      <c r="L4" s="248" t="s">
        <v>9</v>
      </c>
      <c r="M4" s="11" t="s">
        <v>7</v>
      </c>
      <c r="N4" s="12"/>
      <c r="O4" s="12"/>
      <c r="P4" s="246" t="s">
        <v>8</v>
      </c>
      <c r="Q4" s="13"/>
      <c r="R4" s="13"/>
      <c r="S4" s="248" t="s">
        <v>9</v>
      </c>
      <c r="T4" s="11" t="s">
        <v>7</v>
      </c>
      <c r="U4" s="12"/>
      <c r="V4" s="12"/>
      <c r="W4" s="246" t="s">
        <v>8</v>
      </c>
      <c r="X4" s="13"/>
      <c r="Y4" s="13"/>
      <c r="Z4" s="248" t="s">
        <v>9</v>
      </c>
      <c r="AA4" s="11" t="s">
        <v>7</v>
      </c>
      <c r="AB4" s="12"/>
      <c r="AC4" s="12"/>
      <c r="AD4" s="246" t="s">
        <v>8</v>
      </c>
      <c r="AE4" s="13"/>
      <c r="AF4" s="13"/>
      <c r="AG4" s="248" t="s">
        <v>9</v>
      </c>
      <c r="AH4" s="11" t="s">
        <v>7</v>
      </c>
      <c r="AI4" s="12"/>
      <c r="AJ4" s="12"/>
      <c r="AK4" s="246" t="s">
        <v>8</v>
      </c>
      <c r="AL4" s="13"/>
      <c r="AM4" s="13"/>
      <c r="AN4" s="248" t="s">
        <v>9</v>
      </c>
      <c r="AO4" s="11" t="s">
        <v>7</v>
      </c>
      <c r="AP4" s="12"/>
      <c r="AQ4" s="12"/>
      <c r="AR4" s="246" t="s">
        <v>8</v>
      </c>
      <c r="AS4" s="13"/>
      <c r="AT4" s="13"/>
      <c r="AU4" s="248" t="s">
        <v>9</v>
      </c>
      <c r="AV4" s="11" t="s">
        <v>7</v>
      </c>
      <c r="AW4" s="12"/>
      <c r="AX4" s="12"/>
      <c r="AY4" s="246" t="s">
        <v>8</v>
      </c>
      <c r="AZ4" s="13"/>
      <c r="BA4" s="13"/>
      <c r="BB4" s="248" t="s">
        <v>9</v>
      </c>
      <c r="BC4" s="11" t="s">
        <v>7</v>
      </c>
      <c r="BD4" s="12"/>
      <c r="BE4" s="12"/>
      <c r="BF4" s="246" t="s">
        <v>8</v>
      </c>
      <c r="BG4" s="13"/>
      <c r="BH4" s="13"/>
      <c r="BI4" s="248" t="s">
        <v>9</v>
      </c>
      <c r="BJ4" s="11" t="s">
        <v>7</v>
      </c>
      <c r="BK4" s="12"/>
      <c r="BL4" s="12"/>
      <c r="BM4" s="246" t="s">
        <v>8</v>
      </c>
      <c r="BN4" s="13"/>
      <c r="BO4" s="13"/>
      <c r="BP4" s="248" t="s">
        <v>9</v>
      </c>
      <c r="BQ4" s="11" t="s">
        <v>7</v>
      </c>
      <c r="BR4" s="12"/>
      <c r="BS4" s="12"/>
      <c r="BT4" s="246" t="s">
        <v>8</v>
      </c>
      <c r="BU4" s="13"/>
      <c r="BV4" s="13"/>
      <c r="BW4" s="248" t="s">
        <v>9</v>
      </c>
      <c r="BX4" s="11" t="s">
        <v>7</v>
      </c>
      <c r="BY4" s="12"/>
      <c r="BZ4" s="12"/>
      <c r="CA4" s="246" t="s">
        <v>8</v>
      </c>
      <c r="CB4" s="13"/>
      <c r="CC4" s="13"/>
      <c r="CD4" s="248" t="s">
        <v>9</v>
      </c>
      <c r="CE4" s="11" t="s">
        <v>7</v>
      </c>
      <c r="CF4" s="12"/>
      <c r="CG4" s="12"/>
      <c r="CH4" s="246" t="s">
        <v>8</v>
      </c>
      <c r="CI4" s="13"/>
      <c r="CJ4" s="13"/>
      <c r="CK4" s="248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370" t="s">
        <v>10</v>
      </c>
      <c r="ER4" s="119"/>
      <c r="ES4" s="119"/>
      <c r="ET4" s="372" t="s">
        <v>11</v>
      </c>
      <c r="EU4" s="119"/>
      <c r="EV4" s="119"/>
      <c r="EW4" s="374" t="s">
        <v>12</v>
      </c>
      <c r="EX4" s="271"/>
      <c r="EY4" s="274"/>
      <c r="EZ4" s="253"/>
      <c r="FA4" s="256"/>
    </row>
    <row r="5" spans="1:158" ht="80.099999999999994" customHeight="1" thickTop="1" thickBot="1">
      <c r="A5" s="380"/>
      <c r="B5" s="381"/>
      <c r="C5" s="382"/>
      <c r="D5" s="170" t="s">
        <v>13</v>
      </c>
      <c r="E5" s="383"/>
      <c r="F5" s="171">
        <v>100</v>
      </c>
      <c r="G5" s="172"/>
      <c r="H5" s="173"/>
      <c r="I5" s="384"/>
      <c r="J5" s="174"/>
      <c r="K5" s="175"/>
      <c r="L5" s="385"/>
      <c r="M5" s="171">
        <v>100</v>
      </c>
      <c r="N5" s="176"/>
      <c r="O5" s="176"/>
      <c r="P5" s="384"/>
      <c r="Q5" s="177"/>
      <c r="R5" s="177"/>
      <c r="S5" s="385"/>
      <c r="T5" s="171">
        <v>100</v>
      </c>
      <c r="U5" s="176"/>
      <c r="V5" s="176"/>
      <c r="W5" s="384"/>
      <c r="X5" s="177"/>
      <c r="Y5" s="177"/>
      <c r="Z5" s="385"/>
      <c r="AA5" s="171">
        <v>100</v>
      </c>
      <c r="AB5" s="176"/>
      <c r="AC5" s="176"/>
      <c r="AD5" s="384"/>
      <c r="AE5" s="177"/>
      <c r="AF5" s="177"/>
      <c r="AG5" s="385"/>
      <c r="AH5" s="171">
        <v>100</v>
      </c>
      <c r="AI5" s="176"/>
      <c r="AJ5" s="176"/>
      <c r="AK5" s="384"/>
      <c r="AL5" s="177"/>
      <c r="AM5" s="177"/>
      <c r="AN5" s="385"/>
      <c r="AO5" s="171">
        <v>100</v>
      </c>
      <c r="AP5" s="176"/>
      <c r="AQ5" s="176"/>
      <c r="AR5" s="384"/>
      <c r="AS5" s="177"/>
      <c r="AT5" s="177"/>
      <c r="AU5" s="385"/>
      <c r="AV5" s="171">
        <v>100</v>
      </c>
      <c r="AW5" s="176"/>
      <c r="AX5" s="176"/>
      <c r="AY5" s="384"/>
      <c r="AZ5" s="177"/>
      <c r="BA5" s="177"/>
      <c r="BB5" s="385"/>
      <c r="BC5" s="171">
        <v>100</v>
      </c>
      <c r="BD5" s="176"/>
      <c r="BE5" s="176"/>
      <c r="BF5" s="384"/>
      <c r="BG5" s="177"/>
      <c r="BH5" s="177"/>
      <c r="BI5" s="385"/>
      <c r="BJ5" s="171">
        <v>100</v>
      </c>
      <c r="BK5" s="176"/>
      <c r="BL5" s="176"/>
      <c r="BM5" s="384"/>
      <c r="BN5" s="177"/>
      <c r="BO5" s="177"/>
      <c r="BP5" s="385"/>
      <c r="BQ5" s="171">
        <v>100</v>
      </c>
      <c r="BR5" s="176"/>
      <c r="BS5" s="176"/>
      <c r="BT5" s="384"/>
      <c r="BU5" s="177"/>
      <c r="BV5" s="177"/>
      <c r="BW5" s="390"/>
      <c r="BX5" s="171">
        <v>100</v>
      </c>
      <c r="BY5" s="176"/>
      <c r="BZ5" s="176"/>
      <c r="CA5" s="384"/>
      <c r="CB5" s="177"/>
      <c r="CC5" s="177"/>
      <c r="CD5" s="385"/>
      <c r="CE5" s="171">
        <v>100</v>
      </c>
      <c r="CF5" s="176"/>
      <c r="CG5" s="176"/>
      <c r="CH5" s="384"/>
      <c r="CI5" s="177"/>
      <c r="CJ5" s="177"/>
      <c r="CK5" s="385"/>
      <c r="CL5" s="171">
        <v>100</v>
      </c>
      <c r="CM5" s="176"/>
      <c r="CN5" s="176"/>
      <c r="CO5" s="384"/>
      <c r="CP5" s="177"/>
      <c r="CQ5" s="177"/>
      <c r="CR5" s="385"/>
      <c r="CS5" s="171">
        <v>100</v>
      </c>
      <c r="CT5" s="176"/>
      <c r="CU5" s="176"/>
      <c r="CV5" s="384"/>
      <c r="CW5" s="177"/>
      <c r="CX5" s="177"/>
      <c r="CY5" s="385"/>
      <c r="CZ5" s="171">
        <v>100</v>
      </c>
      <c r="DA5" s="176"/>
      <c r="DB5" s="176"/>
      <c r="DC5" s="384"/>
      <c r="DD5" s="177"/>
      <c r="DE5" s="177"/>
      <c r="DF5" s="385"/>
      <c r="DG5" s="171">
        <v>100</v>
      </c>
      <c r="DH5" s="176"/>
      <c r="DI5" s="176"/>
      <c r="DJ5" s="384"/>
      <c r="DK5" s="177"/>
      <c r="DL5" s="177"/>
      <c r="DM5" s="385"/>
      <c r="DN5" s="171">
        <v>100</v>
      </c>
      <c r="DO5" s="176"/>
      <c r="DP5" s="176"/>
      <c r="DQ5" s="384"/>
      <c r="DR5" s="177"/>
      <c r="DS5" s="177"/>
      <c r="DT5" s="385"/>
      <c r="DU5" s="171">
        <v>100</v>
      </c>
      <c r="DV5" s="176"/>
      <c r="DW5" s="176"/>
      <c r="DX5" s="384"/>
      <c r="DY5" s="177"/>
      <c r="DZ5" s="177"/>
      <c r="EA5" s="385"/>
      <c r="EB5" s="171">
        <v>100</v>
      </c>
      <c r="EC5" s="176"/>
      <c r="ED5" s="176"/>
      <c r="EE5" s="384"/>
      <c r="EF5" s="177"/>
      <c r="EG5" s="177"/>
      <c r="EH5" s="385"/>
      <c r="EI5" s="171">
        <v>100</v>
      </c>
      <c r="EJ5" s="178"/>
      <c r="EK5" s="178"/>
      <c r="EL5" s="386"/>
      <c r="EM5" s="179"/>
      <c r="EN5" s="179"/>
      <c r="EO5" s="391"/>
      <c r="EP5" s="180">
        <v>100</v>
      </c>
      <c r="EQ5" s="392"/>
      <c r="ER5" s="181"/>
      <c r="ES5" s="181"/>
      <c r="ET5" s="393"/>
      <c r="EU5" s="181"/>
      <c r="EV5" s="181"/>
      <c r="EW5" s="394"/>
      <c r="EX5" s="272"/>
      <c r="EY5" s="275"/>
      <c r="EZ5" s="254"/>
      <c r="FA5" s="257"/>
    </row>
    <row r="6" spans="1:158" ht="99.95" customHeight="1" thickTop="1">
      <c r="A6" s="31">
        <v>1</v>
      </c>
      <c r="B6" s="167" t="s">
        <v>19</v>
      </c>
      <c r="C6" s="168">
        <v>17205021</v>
      </c>
      <c r="D6" s="169" t="s">
        <v>87</v>
      </c>
      <c r="E6" s="32"/>
      <c r="F6" s="33"/>
      <c r="G6" s="34">
        <f t="shared" ref="G6:G25" si="0">IF(F6=0,0,IF(F6&lt;40,0,IF(F6&lt;50,1,IF(F6&lt;55,1.333,IF(F6&lt;60,1.666,IF(F6&lt;65,2,IF(F6&lt;70,2.333,IF(F6&gt;=70,0))))))))</f>
        <v>0</v>
      </c>
      <c r="H6" s="35">
        <f t="shared" ref="H6:H25" si="1">IF(F6=0,0,IF(F6&lt;70,0,IF(F6&lt;75,2.666,IF(F6&lt;80,3,IF(F6&lt;85,3.333,IF(F6&lt;90,3.666,IF(F6&lt;=100,4)))))))</f>
        <v>0</v>
      </c>
      <c r="I6" s="36">
        <f t="shared" ref="I6:I25" si="2">IF(G6=0,H6,G6)</f>
        <v>0</v>
      </c>
      <c r="J6" s="37">
        <f t="shared" ref="J6:J25" si="3">IF(F6=0,0,IF(F6&lt;40,"F",IF(F6&lt;50,"D",IF(F6&lt;55,"D+",IF(F6&lt;60,"C-",IF(F6&lt;65,"C",IF(F6&lt;70,"C+",IF(F6&gt;=70,0))))))))</f>
        <v>0</v>
      </c>
      <c r="K6" s="38">
        <f t="shared" ref="K6:K25" si="4">IF(F6=0,0,IF(F6&lt;70,0,IF(F6&lt;75,"B-",IF(F6&lt;80,"B",IF(F6&lt;85,"B+",IF(F6&lt;90,"A-",IF(F6&lt;=100,"A")))))))</f>
        <v>0</v>
      </c>
      <c r="L6" s="39">
        <f t="shared" ref="L6:L25" si="5">IF(J6=0,K6,J6)</f>
        <v>0</v>
      </c>
      <c r="M6" s="33"/>
      <c r="N6" s="34">
        <f t="shared" ref="N6:N25" si="6">IF(M6=0,0,IF(M6&lt;40,0,IF(M6&lt;50,1,IF(M6&lt;55,1.333,IF(M6&lt;60,1.666,IF(M6&lt;65,2,IF(M6&lt;70,2.333,IF(M6&gt;=70,0))))))))</f>
        <v>0</v>
      </c>
      <c r="O6" s="35">
        <f t="shared" ref="O6:O25" si="7">IF(M6=0,0,IF(M6&lt;70,0,IF(M6&lt;75,2.666,IF(M6&lt;80,3,IF(M6&lt;85,3.333,IF(M6&lt;90,3.666,IF(M6&lt;=100,4)))))))</f>
        <v>0</v>
      </c>
      <c r="P6" s="36">
        <f t="shared" ref="P6:P25" si="8">IF(N6=0,O6,N6)</f>
        <v>0</v>
      </c>
      <c r="Q6" s="37">
        <f t="shared" ref="Q6:Q25" si="9">IF(M6=0,0,IF(M6&lt;40,"F",IF(M6&lt;50,"D",IF(M6&lt;55,"D+",IF(M6&lt;60,"C-",IF(M6&lt;65,"C",IF(M6&lt;70,"C+",IF(M6&gt;=70,0))))))))</f>
        <v>0</v>
      </c>
      <c r="R6" s="38">
        <f t="shared" ref="R6:R25" si="10">IF(M6=0,0,IF(M6&lt;70,0,IF(M6&lt;75,"B-",IF(M6&lt;80,"B",IF(M6&lt;85,"B+",IF(M6&lt;90,"A-",IF(M6&lt;=100,"A")))))))</f>
        <v>0</v>
      </c>
      <c r="S6" s="39">
        <f t="shared" ref="S6:S25" si="11">IF(Q6=0,R6,Q6)</f>
        <v>0</v>
      </c>
      <c r="T6" s="139">
        <v>60</v>
      </c>
      <c r="U6" s="140">
        <f t="shared" ref="U6:U25" si="12">IF(T6=0,0,IF(T6&lt;40,0,IF(T6&lt;50,1,IF(T6&lt;55,1.333,IF(T6&lt;60,1.666,IF(T6&lt;65,2,IF(T6&lt;70,2.333,IF(T6&gt;=70,0))))))))</f>
        <v>2</v>
      </c>
      <c r="V6" s="140">
        <f t="shared" ref="V6:V25" si="13">IF(T6=0,0,IF(T6&lt;70,0,IF(T6&lt;75,2.666,IF(T6&lt;80,3,IF(T6&lt;85,3.333,IF(T6&lt;90,3.666,IF(T6&lt;=100,4)))))))</f>
        <v>0</v>
      </c>
      <c r="W6" s="141">
        <f t="shared" ref="W6:W25" si="14">IF(U6=0,V6,U6)</f>
        <v>2</v>
      </c>
      <c r="X6" s="140" t="str">
        <f t="shared" ref="X6:X25" si="15">IF(T6=0,0,IF(T6&lt;40,"F",IF(T6&lt;50,"D",IF(T6&lt;55,"D+",IF(T6&lt;60,"C-",IF(T6&lt;65,"C",IF(T6&lt;70,"C+",IF(T6&gt;=70,0))))))))</f>
        <v>C</v>
      </c>
      <c r="Y6" s="140">
        <f t="shared" ref="Y6:Y25" si="16">IF(T6=0,0,IF(T6&lt;70,0,IF(T6&lt;75,"B-",IF(T6&lt;80,"B",IF(T6&lt;85,"B+",IF(T6&lt;90,"A-",IF(T6&lt;=100,"A")))))))</f>
        <v>0</v>
      </c>
      <c r="Z6" s="142" t="str">
        <f t="shared" ref="Z6:Z25" si="17">IF(X6=0,Y6,X6)</f>
        <v>C</v>
      </c>
      <c r="AA6" s="33"/>
      <c r="AB6" s="34">
        <f t="shared" ref="AB6:AB25" si="18">IF(AA6=0,0,IF(AA6&lt;40,0,IF(AA6&lt;50,1,IF(AA6&lt;55,1.333,IF(AA6&lt;60,1.666,IF(AA6&lt;65,2,IF(AA6&lt;70,2.333,IF(AA6&gt;=70,0))))))))</f>
        <v>0</v>
      </c>
      <c r="AC6" s="35">
        <f t="shared" ref="AC6:AC25" si="19">IF(AA6=0,0,IF(AA6&lt;70,0,IF(AA6&lt;75,2.666,IF(AA6&lt;80,3,IF(AA6&lt;85,3.333,IF(AA6&lt;90,3.666,IF(AA6&lt;=100,4)))))))</f>
        <v>0</v>
      </c>
      <c r="AD6" s="36">
        <f t="shared" ref="AD6:AD25" si="20">IF(AB6=0,AC6,AB6)</f>
        <v>0</v>
      </c>
      <c r="AE6" s="37">
        <f t="shared" ref="AE6:AE25" si="21">IF(AA6=0,0,IF(AA6&lt;40,"F",IF(AA6&lt;50,"D",IF(AA6&lt;55,"D+",IF(AA6&lt;60,"C-",IF(AA6&lt;65,"C",IF(AA6&lt;70,"C+",IF(AA6&gt;=70,0))))))))</f>
        <v>0</v>
      </c>
      <c r="AF6" s="38">
        <f t="shared" ref="AF6:AF25" si="22">IF(AA6=0,0,IF(AA6&lt;70,0,IF(AA6&lt;75,"B-",IF(AA6&lt;80,"B",IF(AA6&lt;85,"B+",IF(AA6&lt;90,"A-",IF(AA6&lt;=100,"A")))))))</f>
        <v>0</v>
      </c>
      <c r="AG6" s="39">
        <f t="shared" ref="AG6:AG25" si="23">IF(AE6=0,AF6,AE6)</f>
        <v>0</v>
      </c>
      <c r="AH6" s="139">
        <v>74</v>
      </c>
      <c r="AI6" s="140">
        <f t="shared" ref="AI6:AI25" si="24">IF(AH6=0,0,IF(AH6&lt;40,0,IF(AH6&lt;50,1,IF(AH6&lt;55,1.333,IF(AH6&lt;60,1.666,IF(AH6&lt;65,2,IF(AH6&lt;70,2.333,IF(AH6&gt;=70,0))))))))</f>
        <v>0</v>
      </c>
      <c r="AJ6" s="140">
        <f t="shared" ref="AJ6:AJ25" si="25">IF(AH6=0,0,IF(AH6&lt;70,0,IF(AH6&lt;75,2.666,IF(AH6&lt;80,3,IF(AH6&lt;85,3.333,IF(AH6&lt;90,3.666,IF(AH6&lt;=100,4)))))))</f>
        <v>2.6659999999999999</v>
      </c>
      <c r="AK6" s="141">
        <f t="shared" ref="AK6:AK25" si="26">IF(AI6=0,AJ6,AI6)</f>
        <v>2.6659999999999999</v>
      </c>
      <c r="AL6" s="140">
        <f t="shared" ref="AL6:AL25" si="27">IF(AH6=0,0,IF(AH6&lt;40,"F",IF(AH6&lt;50,"D",IF(AH6&lt;55,"D+",IF(AH6&lt;60,"C-",IF(AH6&lt;65,"C",IF(AH6&lt;70,"C+",IF(AH6&gt;=70,0))))))))</f>
        <v>0</v>
      </c>
      <c r="AM6" s="140" t="str">
        <f t="shared" ref="AM6:AM25" si="28">IF(AH6=0,0,IF(AH6&lt;70,0,IF(AH6&lt;75,"B-",IF(AH6&lt;80,"B",IF(AH6&lt;85,"B+",IF(AH6&lt;90,"A-",IF(AH6&lt;=100,"A")))))))</f>
        <v>B-</v>
      </c>
      <c r="AN6" s="142" t="str">
        <f t="shared" ref="AN6:AN25" si="29">IF(AL6=0,AM6,AL6)</f>
        <v>B-</v>
      </c>
      <c r="AO6" s="33"/>
      <c r="AP6" s="34">
        <f t="shared" ref="AP6:AP25" si="30">IF(AO6=0,0,IF(AO6&lt;40,0,IF(AO6&lt;50,1,IF(AO6&lt;55,1.333,IF(AO6&lt;60,1.666,IF(AO6&lt;65,2,IF(AO6&lt;70,2.333,IF(AO6&gt;=70,0))))))))</f>
        <v>0</v>
      </c>
      <c r="AQ6" s="35">
        <f t="shared" ref="AQ6:AQ25" si="31">IF(AO6=0,0,IF(AO6&lt;70,0,IF(AO6&lt;75,2.666,IF(AO6&lt;80,3,IF(AO6&lt;85,3.333,IF(AO6&lt;90,3.666,IF(AO6&lt;=100,4)))))))</f>
        <v>0</v>
      </c>
      <c r="AR6" s="36">
        <f t="shared" ref="AR6:AR25" si="32">IF(AP6=0,AQ6,AP6)</f>
        <v>0</v>
      </c>
      <c r="AS6" s="37">
        <f t="shared" ref="AS6:AS25" si="33">IF(AO6=0,0,IF(AO6&lt;40,"F",IF(AO6&lt;50,"D",IF(AO6&lt;55,"D+",IF(AO6&lt;60,"C-",IF(AO6&lt;65,"C",IF(AO6&lt;70,"C+",IF(AO6&gt;=70,0))))))))</f>
        <v>0</v>
      </c>
      <c r="AT6" s="38">
        <f t="shared" ref="AT6:AT25" si="34">IF(AO6=0,0,IF(AO6&lt;70,0,IF(AO6&lt;75,"B-",IF(AO6&lt;80,"B",IF(AO6&lt;85,"B+",IF(AO6&lt;90,"A-",IF(AO6&lt;=100,"A")))))))</f>
        <v>0</v>
      </c>
      <c r="AU6" s="39">
        <f t="shared" ref="AU6:AU25" si="35">IF(AS6=0,AT6,AS6)</f>
        <v>0</v>
      </c>
      <c r="AV6" s="139">
        <v>90</v>
      </c>
      <c r="AW6" s="140">
        <f t="shared" ref="AW6:AW25" si="36">IF(AV6=0,0,IF(AV6&lt;40,0,IF(AV6&lt;50,1,IF(AV6&lt;55,1.333,IF(AV6&lt;60,1.666,IF(AV6&lt;65,2,IF(AV6&lt;70,2.333,IF(AV6&gt;=70,0))))))))</f>
        <v>0</v>
      </c>
      <c r="AX6" s="140">
        <f t="shared" ref="AX6:AX25" si="37">IF(AV6=0,0,IF(AV6&lt;70,0,IF(AV6&lt;75,2.666,IF(AV6&lt;80,3,IF(AV6&lt;85,3.333,IF(AV6&lt;90,3.666,IF(AV6&lt;=100,4)))))))</f>
        <v>4</v>
      </c>
      <c r="AY6" s="141">
        <f t="shared" ref="AY6:AY25" si="38">IF(AW6=0,AX6,AW6)</f>
        <v>4</v>
      </c>
      <c r="AZ6" s="140">
        <f t="shared" ref="AZ6:AZ25" si="39">IF(AV6=0,0,IF(AV6&lt;40,"F",IF(AV6&lt;50,"D",IF(AV6&lt;55,"D+",IF(AV6&lt;60,"C-",IF(AV6&lt;65,"C",IF(AV6&lt;70,"C+",IF(AV6&gt;=70,0))))))))</f>
        <v>0</v>
      </c>
      <c r="BA6" s="140" t="str">
        <f t="shared" ref="BA6:BA25" si="40">IF(AV6=0,0,IF(AV6&lt;70,0,IF(AV6&lt;75,"B-",IF(AV6&lt;80,"B",IF(AV6&lt;85,"B+",IF(AV6&lt;90,"A-",IF(AV6&lt;=100,"A")))))))</f>
        <v>A</v>
      </c>
      <c r="BB6" s="142" t="str">
        <f t="shared" ref="BB6:BB25" si="41">IF(AZ6=0,BA6,AZ6)</f>
        <v>A</v>
      </c>
      <c r="BC6" s="139">
        <v>76</v>
      </c>
      <c r="BD6" s="140">
        <f t="shared" ref="BD6:BD25" si="42">IF(BC6=0,0,IF(BC6&lt;40,0,IF(BC6&lt;50,1,IF(BC6&lt;55,1.333,IF(BC6&lt;60,1.666,IF(BC6&lt;65,2,IF(BC6&lt;70,2.333,IF(BC6&gt;=70,0))))))))</f>
        <v>0</v>
      </c>
      <c r="BE6" s="140">
        <f t="shared" ref="BE6:BE25" si="43">IF(BC6=0,0,IF(BC6&lt;70,0,IF(BC6&lt;75,2.666,IF(BC6&lt;80,3,IF(BC6&lt;85,3.333,IF(BC6&lt;90,3.666,IF(BC6&lt;=100,4)))))))</f>
        <v>3</v>
      </c>
      <c r="BF6" s="141">
        <f t="shared" ref="BF6:BF25" si="44">IF(BD6=0,BE6,BD6)</f>
        <v>3</v>
      </c>
      <c r="BG6" s="140">
        <f t="shared" ref="BG6:BG25" si="45">IF(BC6=0,0,IF(BC6&lt;40,"F",IF(BC6&lt;50,"D",IF(BC6&lt;55,"D+",IF(BC6&lt;60,"C-",IF(BC6&lt;65,"C",IF(BC6&lt;70,"C+",IF(BC6&gt;=70,0))))))))</f>
        <v>0</v>
      </c>
      <c r="BH6" s="140" t="str">
        <f t="shared" ref="BH6:BH25" si="46">IF(BC6=0,0,IF(BC6&lt;70,0,IF(BC6&lt;75,"B-",IF(BC6&lt;80,"B",IF(BC6&lt;85,"B+",IF(BC6&lt;90,"A-",IF(BC6&lt;=100,"A")))))))</f>
        <v>B</v>
      </c>
      <c r="BI6" s="142" t="str">
        <f t="shared" ref="BI6:BI25" si="47">IF(BG6=0,BH6,BG6)</f>
        <v>B</v>
      </c>
      <c r="BJ6" s="33"/>
      <c r="BK6" s="34">
        <f t="shared" ref="BK6:BK25" si="48">IF(BJ6=0,0,IF(BJ6&lt;40,0,IF(BJ6&lt;50,1,IF(BJ6&lt;55,1.333,IF(BJ6&lt;60,1.666,IF(BJ6&lt;65,2,IF(BJ6&lt;70,2.333,IF(BJ6&gt;=70,0))))))))</f>
        <v>0</v>
      </c>
      <c r="BL6" s="35">
        <f t="shared" ref="BL6:BL25" si="49">IF(BJ6=0,0,IF(BJ6&lt;70,0,IF(BJ6&lt;75,2.666,IF(BJ6&lt;80,3,IF(BJ6&lt;85,3.333,IF(BJ6&lt;90,3.666,IF(BJ6&lt;=100,4)))))))</f>
        <v>0</v>
      </c>
      <c r="BM6" s="36">
        <f t="shared" ref="BM6:BM25" si="50">IF(BK6=0,BL6,BK6)</f>
        <v>0</v>
      </c>
      <c r="BN6" s="37">
        <f t="shared" ref="BN6:BN25" si="51">IF(BJ6=0,0,IF(BJ6&lt;40,"F",IF(BJ6&lt;50,"D",IF(BJ6&lt;55,"D+",IF(BJ6&lt;60,"C-",IF(BJ6&lt;65,"C",IF(BJ6&lt;70,"C+",IF(BJ6&gt;=70,0))))))))</f>
        <v>0</v>
      </c>
      <c r="BO6" s="38">
        <f t="shared" ref="BO6:BO25" si="52">IF(BJ6=0,0,IF(BJ6&lt;70,0,IF(BJ6&lt;75,"B-",IF(BJ6&lt;80,"B",IF(BJ6&lt;85,"B+",IF(BJ6&lt;90,"A-",IF(BJ6&lt;=100,"A")))))))</f>
        <v>0</v>
      </c>
      <c r="BP6" s="39">
        <f t="shared" ref="BP6:BP25" si="53">IF(BN6=0,BO6,BN6)</f>
        <v>0</v>
      </c>
      <c r="BQ6" s="33"/>
      <c r="BR6" s="34">
        <f t="shared" ref="BR6:BR25" si="54">IF(BQ6=0,0,IF(BQ6&lt;40,0,IF(BQ6&lt;50,1,IF(BQ6&lt;55,1.333,IF(BQ6&lt;60,1.666,IF(BQ6&lt;65,2,IF(BQ6&lt;70,2.333,IF(BQ6&gt;=70,0))))))))</f>
        <v>0</v>
      </c>
      <c r="BS6" s="35">
        <f t="shared" ref="BS6:BS25" si="55">IF(BQ6=0,0,IF(BQ6&lt;70,0,IF(BQ6&lt;75,2.666,IF(BQ6&lt;80,3,IF(BQ6&lt;85,3.333,IF(BQ6&lt;90,3.666,IF(BQ6&lt;=100,4)))))))</f>
        <v>0</v>
      </c>
      <c r="BT6" s="36">
        <f t="shared" ref="BT6:BT25" si="56">IF(BR6=0,BS6,BR6)</f>
        <v>0</v>
      </c>
      <c r="BU6" s="37">
        <f t="shared" ref="BU6:BU25" si="57">IF(BQ6=0,0,IF(BQ6&lt;40,"F",IF(BQ6&lt;50,"D",IF(BQ6&lt;55,"D+",IF(BQ6&lt;60,"C-",IF(BQ6&lt;65,"C",IF(BQ6&lt;70,"C+",IF(BQ6&gt;=70,0))))))))</f>
        <v>0</v>
      </c>
      <c r="BV6" s="38">
        <f t="shared" ref="BV6:BV25" si="58">IF(BQ6=0,0,IF(BQ6&lt;70,0,IF(BQ6&lt;75,"B-",IF(BQ6&lt;80,"B",IF(BQ6&lt;85,"B+",IF(BQ6&lt;90,"A-",IF(BQ6&lt;=100,"A")))))))</f>
        <v>0</v>
      </c>
      <c r="BW6" s="39">
        <f t="shared" ref="BW6:BW25" si="59">IF(BU6=0,BV6,BU6)</f>
        <v>0</v>
      </c>
      <c r="BX6" s="33"/>
      <c r="BY6" s="34">
        <f t="shared" ref="BY6:BY25" si="60">IF(BX6=0,0,IF(BX6&lt;40,0,IF(BX6&lt;50,1,IF(BX6&lt;55,1.333,IF(BX6&lt;60,1.666,IF(BX6&lt;65,2,IF(BX6&lt;70,2.333,IF(BX6&gt;=70,0))))))))</f>
        <v>0</v>
      </c>
      <c r="BZ6" s="35">
        <f t="shared" ref="BZ6:BZ25" si="61">IF(BX6=0,0,IF(BX6&lt;70,0,IF(BX6&lt;75,2.666,IF(BX6&lt;80,3,IF(BX6&lt;85,3.333,IF(BX6&lt;90,3.666,IF(BX6&lt;=100,4)))))))</f>
        <v>0</v>
      </c>
      <c r="CA6" s="36">
        <f t="shared" ref="CA6:CA25" si="62">IF(BY6=0,BZ6,BY6)</f>
        <v>0</v>
      </c>
      <c r="CB6" s="37">
        <f t="shared" ref="CB6:CB25" si="63">IF(BX6=0,0,IF(BX6&lt;40,"F",IF(BX6&lt;50,"D",IF(BX6&lt;55,"D+",IF(BX6&lt;60,"C-",IF(BX6&lt;65,"C",IF(BX6&lt;70,"C+",IF(BX6&gt;=70,0))))))))</f>
        <v>0</v>
      </c>
      <c r="CC6" s="38">
        <f t="shared" ref="CC6:CC25" si="64">IF(BX6=0,0,IF(BX6&lt;70,0,IF(BX6&lt;75,"B-",IF(BX6&lt;80,"B",IF(BX6&lt;85,"B+",IF(BX6&lt;90,"A-",IF(BX6&lt;=100,"A")))))))</f>
        <v>0</v>
      </c>
      <c r="CD6" s="39">
        <f t="shared" ref="CD6:CD25" si="65">IF(CB6=0,CC6,CB6)</f>
        <v>0</v>
      </c>
      <c r="CE6" s="139">
        <v>89</v>
      </c>
      <c r="CF6" s="140">
        <f t="shared" ref="CF6:CF25" si="66">IF(CE6=0,0,IF(CE6&lt;40,0,IF(CE6&lt;50,1,IF(CE6&lt;55,1.333,IF(CE6&lt;60,1.666,IF(CE6&lt;65,2,IF(CE6&lt;70,2.333,IF(CE6&gt;=70,0))))))))</f>
        <v>0</v>
      </c>
      <c r="CG6" s="140">
        <f t="shared" ref="CG6:CG25" si="67">IF(CE6=0,0,IF(CE6&lt;70,0,IF(CE6&lt;75,2.666,IF(CE6&lt;80,3,IF(CE6&lt;85,3.333,IF(CE6&lt;90,3.666,IF(CE6&lt;=100,4)))))))</f>
        <v>3.6659999999999999</v>
      </c>
      <c r="CH6" s="141">
        <f t="shared" ref="CH6:CH25" si="68">IF(CF6=0,CG6,CF6)</f>
        <v>3.6659999999999999</v>
      </c>
      <c r="CI6" s="140">
        <f t="shared" ref="CI6:CI25" si="69">IF(CE6=0,0,IF(CE6&lt;40,"F",IF(CE6&lt;50,"D",IF(CE6&lt;55,"D+",IF(CE6&lt;60,"C-",IF(CE6&lt;65,"C",IF(CE6&lt;70,"C+",IF(CE6&gt;=70,0))))))))</f>
        <v>0</v>
      </c>
      <c r="CJ6" s="140" t="str">
        <f t="shared" ref="CJ6:CJ25" si="70">IF(CE6=0,0,IF(CE6&lt;70,0,IF(CE6&lt;75,"B-",IF(CE6&lt;80,"B",IF(CE6&lt;85,"B+",IF(CE6&lt;90,"A-",IF(CE6&lt;=100,"A")))))))</f>
        <v>A-</v>
      </c>
      <c r="CK6" s="142" t="str">
        <f t="shared" ref="CK6:CK25" si="71">IF(CI6=0,CJ6,CI6)</f>
        <v>A-</v>
      </c>
      <c r="CL6" s="33"/>
      <c r="CM6" s="34">
        <f t="shared" ref="CM6:CM25" si="72">IF(CL6=0,0,IF(CL6&lt;40,0,IF(CL6&lt;50,1,IF(CL6&lt;55,1.333,IF(CL6&lt;60,1.666,IF(CL6&lt;65,2,IF(CL6&lt;70,2.333,IF(CL6&gt;=70,0))))))))</f>
        <v>0</v>
      </c>
      <c r="CN6" s="35">
        <f t="shared" ref="CN6:CN25" si="73">IF(CL6=0,0,IF(CL6&lt;70,0,IF(CL6&lt;75,2.666,IF(CL6&lt;80,3,IF(CL6&lt;85,3.333,IF(CL6&lt;90,3.666,IF(CL6&lt;=100,4)))))))</f>
        <v>0</v>
      </c>
      <c r="CO6" s="36">
        <f t="shared" ref="CO6:CO25" si="74">IF(CM6=0,CN6,CM6)</f>
        <v>0</v>
      </c>
      <c r="CP6" s="37">
        <f t="shared" ref="CP6:CP25" si="75">IF(CL6=0,0,IF(CL6&lt;40,"F",IF(CL6&lt;50,"D",IF(CL6&lt;55,"D+",IF(CL6&lt;60,"C-",IF(CL6&lt;65,"C",IF(CL6&lt;70,"C+",IF(CL6&gt;=70,0))))))))</f>
        <v>0</v>
      </c>
      <c r="CQ6" s="38">
        <f t="shared" ref="CQ6:CQ25" si="76">IF(CL6=0,0,IF(CL6&lt;70,0,IF(CL6&lt;75,"B-",IF(CL6&lt;80,"B",IF(CL6&lt;85,"B+",IF(CL6&lt;90,"A-",IF(CL6&lt;=100,"A")))))))</f>
        <v>0</v>
      </c>
      <c r="CR6" s="39">
        <f t="shared" ref="CR6:CR25" si="77">IF(CP6=0,CQ6,CP6)</f>
        <v>0</v>
      </c>
      <c r="CS6" s="33"/>
      <c r="CT6" s="34">
        <f t="shared" ref="CT6:CT25" si="78">IF(CS6=0,0,IF(CS6&lt;40,0,IF(CS6&lt;50,1,IF(CS6&lt;55,1.333,IF(CS6&lt;60,1.666,IF(CS6&lt;65,2,IF(CS6&lt;70,2.333,IF(CS6&gt;=70,0))))))))</f>
        <v>0</v>
      </c>
      <c r="CU6" s="35">
        <f t="shared" ref="CU6:CU25" si="79">IF(CS6=0,0,IF(CS6&lt;70,0,IF(CS6&lt;75,2.666,IF(CS6&lt;80,3,IF(CS6&lt;85,3.333,IF(CS6&lt;90,3.666,IF(CS6&lt;=100,4)))))))</f>
        <v>0</v>
      </c>
      <c r="CV6" s="36">
        <f t="shared" ref="CV6:CV25" si="80">IF(CT6=0,CU6,CT6)</f>
        <v>0</v>
      </c>
      <c r="CW6" s="37">
        <f t="shared" ref="CW6:CW25" si="81">IF(CS6=0,0,IF(CS6&lt;40,"F",IF(CS6&lt;50,"D",IF(CS6&lt;55,"D+",IF(CS6&lt;60,"C-",IF(CS6&lt;65,"C",IF(CS6&lt;70,"C+",IF(CS6&gt;=70,0))))))))</f>
        <v>0</v>
      </c>
      <c r="CX6" s="38">
        <f t="shared" ref="CX6:CX25" si="82">IF(CS6=0,0,IF(CS6&lt;70,0,IF(CS6&lt;75,"B-",IF(CS6&lt;80,"B",IF(CS6&lt;85,"B+",IF(CS6&lt;90,"A-",IF(CS6&lt;=100,"A")))))))</f>
        <v>0</v>
      </c>
      <c r="CY6" s="39">
        <f t="shared" ref="CY6:CY25" si="83">IF(CW6=0,CX6,CW6)</f>
        <v>0</v>
      </c>
      <c r="CZ6" s="33"/>
      <c r="DA6" s="34">
        <f t="shared" ref="DA6:DA25" si="84">IF(CZ6=0,0,IF(CZ6&lt;40,0,IF(CZ6&lt;50,1,IF(CZ6&lt;55,1.333,IF(CZ6&lt;60,1.666,IF(CZ6&lt;65,2,IF(CZ6&lt;70,2.333,IF(CZ6&gt;=70,0))))))))</f>
        <v>0</v>
      </c>
      <c r="DB6" s="35">
        <f t="shared" ref="DB6:DB25" si="85">IF(CZ6=0,0,IF(CZ6&lt;70,0,IF(CZ6&lt;75,2.666,IF(CZ6&lt;80,3,IF(CZ6&lt;85,3.333,IF(CZ6&lt;90,3.666,IF(CZ6&lt;=100,4)))))))</f>
        <v>0</v>
      </c>
      <c r="DC6" s="36">
        <f t="shared" ref="DC6:DC25" si="86">IF(DA6=0,DB6,DA6)</f>
        <v>0</v>
      </c>
      <c r="DD6" s="37">
        <f t="shared" ref="DD6:DD25" si="87">IF(CZ6=0,0,IF(CZ6&lt;40,"F",IF(CZ6&lt;50,"D",IF(CZ6&lt;55,"D+",IF(CZ6&lt;60,"C-",IF(CZ6&lt;65,"C",IF(CZ6&lt;70,"C+",IF(CZ6&gt;=70,0))))))))</f>
        <v>0</v>
      </c>
      <c r="DE6" s="38">
        <f t="shared" ref="DE6:DE25" si="88">IF(CZ6=0,0,IF(CZ6&lt;70,0,IF(CZ6&lt;75,"B-",IF(CZ6&lt;80,"B",IF(CZ6&lt;85,"B+",IF(CZ6&lt;90,"A-",IF(CZ6&lt;=100,"A")))))))</f>
        <v>0</v>
      </c>
      <c r="DF6" s="39">
        <f t="shared" ref="DF6:DF25" si="89">IF(DD6=0,DE6,DD6)</f>
        <v>0</v>
      </c>
      <c r="DG6" s="33"/>
      <c r="DH6" s="34">
        <f t="shared" ref="DH6:DH25" si="90">IF(DG6=0,0,IF(DG6&lt;40,0,IF(DG6&lt;50,1,IF(DG6&lt;55,1.333,IF(DG6&lt;60,1.666,IF(DG6&lt;65,2,IF(DG6&lt;70,2.333,IF(DG6&gt;=70,0))))))))</f>
        <v>0</v>
      </c>
      <c r="DI6" s="35">
        <f t="shared" ref="DI6:DI25" si="91">IF(DG6=0,0,IF(DG6&lt;70,0,IF(DG6&lt;75,2.666,IF(DG6&lt;80,3,IF(DG6&lt;85,3.333,IF(DG6&lt;90,3.666,IF(DG6&lt;=100,4)))))))</f>
        <v>0</v>
      </c>
      <c r="DJ6" s="36">
        <f t="shared" ref="DJ6:DJ25" si="92">IF(DH6=0,DI6,DH6)</f>
        <v>0</v>
      </c>
      <c r="DK6" s="37">
        <f t="shared" ref="DK6:DK25" si="93">IF(DG6=0,0,IF(DG6&lt;40,"F",IF(DG6&lt;50,"D",IF(DG6&lt;55,"D+",IF(DG6&lt;60,"C-",IF(DG6&lt;65,"C",IF(DG6&lt;70,"C+",IF(DG6&gt;=70,0))))))))</f>
        <v>0</v>
      </c>
      <c r="DL6" s="38">
        <f t="shared" ref="DL6:DL25" si="94">IF(DG6=0,0,IF(DG6&lt;70,0,IF(DG6&lt;75,"B-",IF(DG6&lt;80,"B",IF(DG6&lt;85,"B+",IF(DG6&lt;90,"A-",IF(DG6&lt;=100,"A")))))))</f>
        <v>0</v>
      </c>
      <c r="DM6" s="39">
        <f t="shared" ref="DM6:DM25" si="95">IF(DK6=0,DL6,DK6)</f>
        <v>0</v>
      </c>
      <c r="DN6" s="33"/>
      <c r="DO6" s="34">
        <f t="shared" ref="DO6:DO25" si="96">IF(DN6=0,0,IF(DN6&lt;40,0,IF(DN6&lt;50,1,IF(DN6&lt;55,1.333,IF(DN6&lt;60,1.666,IF(DN6&lt;65,2,IF(DN6&lt;70,2.333,IF(DN6&gt;=70,0))))))))</f>
        <v>0</v>
      </c>
      <c r="DP6" s="35">
        <f t="shared" ref="DP6:DP25" si="97">IF(DN6=0,0,IF(DN6&lt;70,0,IF(DN6&lt;75,2.666,IF(DN6&lt;80,3,IF(DN6&lt;85,3.333,IF(DN6&lt;90,3.666,IF(DN6&lt;=100,4)))))))</f>
        <v>0</v>
      </c>
      <c r="DQ6" s="36">
        <f t="shared" ref="DQ6:DQ25" si="98">IF(DO6=0,DP6,DO6)</f>
        <v>0</v>
      </c>
      <c r="DR6" s="37">
        <f t="shared" ref="DR6:DR25" si="99">IF(DN6=0,0,IF(DN6&lt;40,"F",IF(DN6&lt;50,"D",IF(DN6&lt;55,"D+",IF(DN6&lt;60,"C-",IF(DN6&lt;65,"C",IF(DN6&lt;70,"C+",IF(DN6&gt;=70,0))))))))</f>
        <v>0</v>
      </c>
      <c r="DS6" s="38">
        <f t="shared" ref="DS6:DS25" si="100">IF(DN6=0,0,IF(DN6&lt;70,0,IF(DN6&lt;75,"B-",IF(DN6&lt;80,"B",IF(DN6&lt;85,"B+",IF(DN6&lt;90,"A-",IF(DN6&lt;=100,"A")))))))</f>
        <v>0</v>
      </c>
      <c r="DT6" s="39">
        <f t="shared" ref="DT6:DT25" si="101">IF(DR6=0,DS6,DR6)</f>
        <v>0</v>
      </c>
      <c r="DU6" s="33"/>
      <c r="DV6" s="34">
        <f t="shared" ref="DV6:DV25" si="102">IF(DU6=0,0,IF(DU6&lt;40,0,IF(DU6&lt;50,1,IF(DU6&lt;55,1.333,IF(DU6&lt;60,1.666,IF(DU6&lt;65,2,IF(DU6&lt;70,2.333,IF(DU6&gt;=70,0))))))))</f>
        <v>0</v>
      </c>
      <c r="DW6" s="35">
        <f t="shared" ref="DW6:DW25" si="103">IF(DU6=0,0,IF(DU6&lt;70,0,IF(DU6&lt;75,2.666,IF(DU6&lt;80,3,IF(DU6&lt;85,3.333,IF(DU6&lt;90,3.666,IF(DU6&lt;=100,4)))))))</f>
        <v>0</v>
      </c>
      <c r="DX6" s="36">
        <f t="shared" ref="DX6:DX25" si="104">IF(DV6=0,DW6,DV6)</f>
        <v>0</v>
      </c>
      <c r="DY6" s="37">
        <f t="shared" ref="DY6:DY25" si="105">IF(DU6=0,0,IF(DU6&lt;40,"F",IF(DU6&lt;50,"D",IF(DU6&lt;55,"D+",IF(DU6&lt;60,"C-",IF(DU6&lt;65,"C",IF(DU6&lt;70,"C+",IF(DU6&gt;=70,0))))))))</f>
        <v>0</v>
      </c>
      <c r="DZ6" s="38">
        <f t="shared" ref="DZ6:DZ25" si="106">IF(DU6=0,0,IF(DU6&lt;70,0,IF(DU6&lt;75,"B-",IF(DU6&lt;80,"B",IF(DU6&lt;85,"B+",IF(DU6&lt;90,"A-",IF(DU6&lt;=100,"A")))))))</f>
        <v>0</v>
      </c>
      <c r="EA6" s="39">
        <f t="shared" ref="EA6:EA25" si="107">IF(DY6=0,DZ6,DY6)</f>
        <v>0</v>
      </c>
      <c r="EB6" s="33"/>
      <c r="EC6" s="34">
        <f t="shared" ref="EC6:EC25" si="108">IF(EB6=0,0,IF(EB6&lt;40,0,IF(EB6&lt;50,1,IF(EB6&lt;55,1.333,IF(EB6&lt;60,1.666,IF(EB6&lt;65,2,IF(EB6&lt;70,2.333,IF(EB6&gt;=70,0))))))))</f>
        <v>0</v>
      </c>
      <c r="ED6" s="35">
        <f t="shared" ref="ED6:ED25" si="109">IF(EB6=0,0,IF(EB6&lt;70,0,IF(EB6&lt;75,2.666,IF(EB6&lt;80,3,IF(EB6&lt;85,3.333,IF(EB6&lt;90,3.666,IF(EB6&lt;=100,4)))))))</f>
        <v>0</v>
      </c>
      <c r="EE6" s="36">
        <f t="shared" ref="EE6:EE25" si="110">IF(EC6=0,ED6,EC6)</f>
        <v>0</v>
      </c>
      <c r="EF6" s="37">
        <f t="shared" ref="EF6:EF25" si="111">IF(EB6=0,0,IF(EB6&lt;40,"F",IF(EB6&lt;50,"D",IF(EB6&lt;55,"D+",IF(EB6&lt;60,"C-",IF(EB6&lt;65,"C",IF(EB6&lt;70,"C+",IF(EB6&gt;=70,0))))))))</f>
        <v>0</v>
      </c>
      <c r="EG6" s="38">
        <f t="shared" ref="EG6:EG25" si="112">IF(EB6=0,0,IF(EB6&lt;70,0,IF(EB6&lt;75,"B-",IF(EB6&lt;80,"B",IF(EB6&lt;85,"B+",IF(EB6&lt;90,"A-",IF(EB6&lt;=100,"A")))))))</f>
        <v>0</v>
      </c>
      <c r="EH6" s="39"/>
      <c r="EI6" s="33"/>
      <c r="EJ6" s="34">
        <f t="shared" ref="EJ6:EJ25" si="113">IF(EI6=0,0,IF(EI6&lt;40,0,IF(EI6&lt;50,1,IF(EI6&lt;55,1.333,IF(EI6&lt;60,1.666,IF(EI6&lt;65,2,IF(EI6&lt;70,2.333,IF(EI6&gt;=70,0))))))))</f>
        <v>0</v>
      </c>
      <c r="EK6" s="35">
        <f t="shared" ref="EK6:EK25" si="114">IF(EI6=0,0,IF(EI6&lt;70,0,IF(EI6&lt;75,2.666,IF(EI6&lt;80,3,IF(EI6&lt;85,3.333,IF(EI6&lt;90,3.666,IF(EI6&lt;=100,4)))))))</f>
        <v>0</v>
      </c>
      <c r="EL6" s="36">
        <f t="shared" ref="EL6:EL25" si="115">IF(EJ6=0,EK6,EJ6)</f>
        <v>0</v>
      </c>
      <c r="EM6" s="37">
        <f t="shared" ref="EM6:EM25" si="116">IF(EI6=0,0,IF(EI6&lt;40,"F",IF(EI6&lt;50,"D",IF(EI6&lt;55,"D+",IF(EI6&lt;60,"C-",IF(EI6&lt;65,"C",IF(EI6&lt;70,"C+",IF(EI6&gt;=70,0))))))))</f>
        <v>0</v>
      </c>
      <c r="EN6" s="38">
        <f t="shared" ref="EN6:EN25" si="117">IF(EI6=0,0,IF(EI6&lt;70,0,IF(EI6&lt;75,"B-",IF(EI6&lt;80,"B",IF(EI6&lt;85,"B+",IF(EI6&lt;90,"A-",IF(EI6&lt;=100,"A")))))))</f>
        <v>0</v>
      </c>
      <c r="EO6" s="39">
        <f t="shared" ref="EO6:EO25" si="118">IF(EM6=0,EN6,EM6)</f>
        <v>0</v>
      </c>
      <c r="EP6" s="40"/>
      <c r="EQ6" s="41">
        <f t="shared" ref="EQ6:EQ25" si="119">I6+P6+W6+AD6+AK6+AR6+AY6+BF6+BM6+BT6+CA6+CH6+CO6+CV6+DC6+DJ6+DQ6+DX6+EE6+EL6</f>
        <v>15.332000000000001</v>
      </c>
      <c r="ER6" s="42">
        <f t="shared" ref="ER6:ER25" si="120">COUNT(F6,M6,T6,AA6,AH6,AO6,AV6,BC6,BJ6,BQ6,BX6,CE6,CL6,CS6,CZ6,DG6,DN6,DU6,EB6,EI6)*3</f>
        <v>15</v>
      </c>
      <c r="ES6" s="43">
        <f t="shared" ref="ES6:ES25" si="121">I6*3+P6*3+W6*3+AD6*3+AK6*3+AR6*3+AY6*3+BF6*3+BM6*3+BT6*3+CA6*3+CH6*3+CO6*3+CV6*3+DC6*3+DJ6*3+DQ6*3+DX6*3+EE6*3+EL6*3</f>
        <v>45.995999999999995</v>
      </c>
      <c r="ET6" s="44">
        <f t="shared" ref="ET6:ET25" si="122">IF((ES6=0),0,(ROUND((ES6/ER6),3)))</f>
        <v>3.0659999999999998</v>
      </c>
      <c r="EU6" s="42">
        <f t="shared" ref="EU6:EU25" si="123">IF(ER6=0,0,IF(ET6&lt;=0,"F",IF(ET6&lt;1,"F",IF(ET6&lt;1.333,"D",IF(ET6&lt;1.666,"D+",IF(ET6&lt;2,"C-",IF(ET6&lt;2.333,"C",IF(ET6&gt;=2.333,0))))))))</f>
        <v>0</v>
      </c>
      <c r="EV6" s="42" t="str">
        <f t="shared" ref="EV6:EV25" si="124">IF(ER6=0,0,IF(ET6&lt;2.333,0,IF(ET6&lt;2.666,"C+",IF(ET6&lt;3,"B-",IF(ET6&lt;3.333,"B",IF(ET6&lt;3.666,"B+",IF(ET6&lt;4,"A-",IF(ET6=4,"A"))))))))</f>
        <v>B</v>
      </c>
      <c r="EW6" s="195" t="str">
        <f t="shared" ref="EW6:EW25" si="125">IF((ER6=0),0,IF(EU6=0,EV6,EU6))</f>
        <v>B</v>
      </c>
      <c r="EX6" s="47"/>
      <c r="EY6" s="48"/>
      <c r="EZ6" s="49"/>
      <c r="FA6" s="50"/>
    </row>
    <row r="7" spans="1:158" ht="99.95" customHeight="1">
      <c r="A7" s="51">
        <v>2</v>
      </c>
      <c r="B7" s="131" t="s">
        <v>19</v>
      </c>
      <c r="C7" s="128">
        <v>17205022</v>
      </c>
      <c r="D7" s="129" t="s">
        <v>88</v>
      </c>
      <c r="E7" s="55"/>
      <c r="F7" s="216">
        <v>85</v>
      </c>
      <c r="G7" s="217">
        <f t="shared" si="0"/>
        <v>0</v>
      </c>
      <c r="H7" s="217">
        <f t="shared" si="1"/>
        <v>3.6659999999999999</v>
      </c>
      <c r="I7" s="218">
        <f t="shared" si="2"/>
        <v>3.6659999999999999</v>
      </c>
      <c r="J7" s="217">
        <f t="shared" si="3"/>
        <v>0</v>
      </c>
      <c r="K7" s="217" t="str">
        <f t="shared" si="4"/>
        <v>A-</v>
      </c>
      <c r="L7" s="219" t="str">
        <f t="shared" si="5"/>
        <v>A-</v>
      </c>
      <c r="M7" s="216">
        <v>90</v>
      </c>
      <c r="N7" s="217">
        <f t="shared" si="6"/>
        <v>0</v>
      </c>
      <c r="O7" s="217">
        <f t="shared" si="7"/>
        <v>4</v>
      </c>
      <c r="P7" s="218">
        <f t="shared" si="8"/>
        <v>4</v>
      </c>
      <c r="Q7" s="217">
        <f t="shared" si="9"/>
        <v>0</v>
      </c>
      <c r="R7" s="217" t="str">
        <f t="shared" si="10"/>
        <v>A</v>
      </c>
      <c r="S7" s="219" t="str">
        <f t="shared" si="11"/>
        <v>A</v>
      </c>
      <c r="T7" s="216">
        <v>93</v>
      </c>
      <c r="U7" s="217">
        <f t="shared" si="12"/>
        <v>0</v>
      </c>
      <c r="V7" s="217">
        <f t="shared" si="13"/>
        <v>4</v>
      </c>
      <c r="W7" s="218">
        <f t="shared" si="14"/>
        <v>4</v>
      </c>
      <c r="X7" s="217">
        <f t="shared" si="15"/>
        <v>0</v>
      </c>
      <c r="Y7" s="217" t="str">
        <f t="shared" si="16"/>
        <v>A</v>
      </c>
      <c r="Z7" s="219" t="str">
        <f t="shared" si="17"/>
        <v>A</v>
      </c>
      <c r="AA7" s="216">
        <v>94</v>
      </c>
      <c r="AB7" s="217">
        <f t="shared" si="18"/>
        <v>0</v>
      </c>
      <c r="AC7" s="217">
        <f t="shared" si="19"/>
        <v>4</v>
      </c>
      <c r="AD7" s="218">
        <f t="shared" si="20"/>
        <v>4</v>
      </c>
      <c r="AE7" s="217">
        <f t="shared" si="21"/>
        <v>0</v>
      </c>
      <c r="AF7" s="217" t="str">
        <f t="shared" si="22"/>
        <v>A</v>
      </c>
      <c r="AG7" s="219" t="str">
        <f t="shared" si="23"/>
        <v>A</v>
      </c>
      <c r="AH7" s="216">
        <v>77</v>
      </c>
      <c r="AI7" s="217">
        <f t="shared" si="24"/>
        <v>0</v>
      </c>
      <c r="AJ7" s="217">
        <f t="shared" si="25"/>
        <v>3</v>
      </c>
      <c r="AK7" s="218">
        <f t="shared" si="26"/>
        <v>3</v>
      </c>
      <c r="AL7" s="217">
        <f t="shared" si="27"/>
        <v>0</v>
      </c>
      <c r="AM7" s="217" t="str">
        <f t="shared" si="28"/>
        <v>B</v>
      </c>
      <c r="AN7" s="219" t="str">
        <f t="shared" si="29"/>
        <v>B</v>
      </c>
      <c r="AO7" s="56"/>
      <c r="AP7" s="57">
        <f t="shared" si="30"/>
        <v>0</v>
      </c>
      <c r="AQ7" s="58">
        <f t="shared" si="31"/>
        <v>0</v>
      </c>
      <c r="AR7" s="59">
        <f t="shared" si="32"/>
        <v>0</v>
      </c>
      <c r="AS7" s="60">
        <f t="shared" si="33"/>
        <v>0</v>
      </c>
      <c r="AT7" s="61">
        <f t="shared" si="34"/>
        <v>0</v>
      </c>
      <c r="AU7" s="62">
        <f t="shared" si="35"/>
        <v>0</v>
      </c>
      <c r="AV7" s="56"/>
      <c r="AW7" s="57">
        <f t="shared" si="36"/>
        <v>0</v>
      </c>
      <c r="AX7" s="58">
        <f t="shared" si="37"/>
        <v>0</v>
      </c>
      <c r="AY7" s="59">
        <f t="shared" si="38"/>
        <v>0</v>
      </c>
      <c r="AZ7" s="60">
        <f t="shared" si="39"/>
        <v>0</v>
      </c>
      <c r="BA7" s="61">
        <f t="shared" si="40"/>
        <v>0</v>
      </c>
      <c r="BB7" s="62">
        <f t="shared" si="41"/>
        <v>0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18.666</v>
      </c>
      <c r="ER7" s="45">
        <f t="shared" si="120"/>
        <v>15</v>
      </c>
      <c r="ES7" s="65">
        <f t="shared" si="121"/>
        <v>55.997999999999998</v>
      </c>
      <c r="ET7" s="66">
        <f t="shared" si="122"/>
        <v>3.7330000000000001</v>
      </c>
      <c r="EU7" s="45">
        <f t="shared" si="123"/>
        <v>0</v>
      </c>
      <c r="EV7" s="45" t="str">
        <f t="shared" si="124"/>
        <v>A-</v>
      </c>
      <c r="EW7" s="46" t="str">
        <f t="shared" si="125"/>
        <v>A-</v>
      </c>
      <c r="EX7" s="67"/>
      <c r="EY7" s="68"/>
      <c r="EZ7" s="69"/>
      <c r="FA7" s="50"/>
      <c r="FB7" s="70"/>
    </row>
    <row r="8" spans="1:158" ht="99.95" customHeight="1">
      <c r="A8" s="51">
        <v>3</v>
      </c>
      <c r="B8" s="138" t="s">
        <v>46</v>
      </c>
      <c r="C8" s="132">
        <v>16205011</v>
      </c>
      <c r="D8" s="133" t="s">
        <v>89</v>
      </c>
      <c r="E8" s="55"/>
      <c r="F8" s="216">
        <v>85</v>
      </c>
      <c r="G8" s="217">
        <f t="shared" si="0"/>
        <v>0</v>
      </c>
      <c r="H8" s="217">
        <f t="shared" si="1"/>
        <v>3.6659999999999999</v>
      </c>
      <c r="I8" s="218">
        <f t="shared" si="2"/>
        <v>3.6659999999999999</v>
      </c>
      <c r="J8" s="217">
        <f t="shared" si="3"/>
        <v>0</v>
      </c>
      <c r="K8" s="217" t="str">
        <f t="shared" si="4"/>
        <v>A-</v>
      </c>
      <c r="L8" s="219" t="str">
        <f t="shared" si="5"/>
        <v>A-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56"/>
      <c r="AP8" s="57">
        <f t="shared" si="30"/>
        <v>0</v>
      </c>
      <c r="AQ8" s="58">
        <f t="shared" si="31"/>
        <v>0</v>
      </c>
      <c r="AR8" s="59">
        <f t="shared" si="32"/>
        <v>0</v>
      </c>
      <c r="AS8" s="60">
        <f t="shared" si="33"/>
        <v>0</v>
      </c>
      <c r="AT8" s="61">
        <f t="shared" si="34"/>
        <v>0</v>
      </c>
      <c r="AU8" s="62">
        <f t="shared" si="35"/>
        <v>0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3.6659999999999999</v>
      </c>
      <c r="ER8" s="45">
        <f t="shared" si="120"/>
        <v>3</v>
      </c>
      <c r="ES8" s="65">
        <f t="shared" si="121"/>
        <v>10.997999999999999</v>
      </c>
      <c r="ET8" s="66">
        <f t="shared" si="122"/>
        <v>3.6659999999999999</v>
      </c>
      <c r="EU8" s="45">
        <f t="shared" si="123"/>
        <v>0</v>
      </c>
      <c r="EV8" s="45" t="str">
        <f t="shared" si="124"/>
        <v>A-</v>
      </c>
      <c r="EW8" s="46" t="str">
        <f t="shared" si="125"/>
        <v>A-</v>
      </c>
      <c r="EX8" s="67"/>
      <c r="EY8" s="68"/>
      <c r="EZ8" s="69"/>
      <c r="FA8" s="50"/>
    </row>
    <row r="9" spans="1:158" ht="99.95" customHeight="1">
      <c r="A9" s="51">
        <v>4</v>
      </c>
      <c r="B9" s="138" t="s">
        <v>14</v>
      </c>
      <c r="C9" s="132">
        <v>17105025</v>
      </c>
      <c r="D9" s="134" t="s">
        <v>90</v>
      </c>
      <c r="E9" s="55"/>
      <c r="F9" s="216">
        <v>100</v>
      </c>
      <c r="G9" s="217">
        <f t="shared" si="0"/>
        <v>0</v>
      </c>
      <c r="H9" s="217">
        <f t="shared" si="1"/>
        <v>4</v>
      </c>
      <c r="I9" s="218">
        <f t="shared" si="2"/>
        <v>4</v>
      </c>
      <c r="J9" s="217">
        <f t="shared" si="3"/>
        <v>0</v>
      </c>
      <c r="K9" s="217" t="str">
        <f t="shared" si="4"/>
        <v>A</v>
      </c>
      <c r="L9" s="219" t="str">
        <f t="shared" si="5"/>
        <v>A</v>
      </c>
      <c r="M9" s="216">
        <v>77</v>
      </c>
      <c r="N9" s="217">
        <f t="shared" si="6"/>
        <v>0</v>
      </c>
      <c r="O9" s="217">
        <f t="shared" si="7"/>
        <v>3</v>
      </c>
      <c r="P9" s="218">
        <f t="shared" si="8"/>
        <v>3</v>
      </c>
      <c r="Q9" s="217">
        <f t="shared" si="9"/>
        <v>0</v>
      </c>
      <c r="R9" s="217" t="str">
        <f t="shared" si="10"/>
        <v>B</v>
      </c>
      <c r="S9" s="219" t="str">
        <f t="shared" si="11"/>
        <v>B</v>
      </c>
      <c r="T9" s="216">
        <v>99</v>
      </c>
      <c r="U9" s="217">
        <f t="shared" si="12"/>
        <v>0</v>
      </c>
      <c r="V9" s="217">
        <f t="shared" si="13"/>
        <v>4</v>
      </c>
      <c r="W9" s="218">
        <f t="shared" si="14"/>
        <v>4</v>
      </c>
      <c r="X9" s="217">
        <f t="shared" si="15"/>
        <v>0</v>
      </c>
      <c r="Y9" s="217" t="str">
        <f t="shared" si="16"/>
        <v>A</v>
      </c>
      <c r="Z9" s="219" t="str">
        <f t="shared" si="17"/>
        <v>A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56"/>
      <c r="AI9" s="57">
        <f t="shared" si="24"/>
        <v>0</v>
      </c>
      <c r="AJ9" s="58">
        <f t="shared" si="25"/>
        <v>0</v>
      </c>
      <c r="AK9" s="59">
        <f t="shared" si="26"/>
        <v>0</v>
      </c>
      <c r="AL9" s="60">
        <f t="shared" si="27"/>
        <v>0</v>
      </c>
      <c r="AM9" s="61">
        <f t="shared" si="28"/>
        <v>0</v>
      </c>
      <c r="AN9" s="62">
        <f t="shared" si="29"/>
        <v>0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216">
        <v>99</v>
      </c>
      <c r="CF9" s="217">
        <f t="shared" si="66"/>
        <v>0</v>
      </c>
      <c r="CG9" s="217">
        <f t="shared" si="67"/>
        <v>4</v>
      </c>
      <c r="CH9" s="218">
        <f t="shared" si="68"/>
        <v>4</v>
      </c>
      <c r="CI9" s="217">
        <f t="shared" si="69"/>
        <v>0</v>
      </c>
      <c r="CJ9" s="217" t="str">
        <f t="shared" si="70"/>
        <v>A</v>
      </c>
      <c r="CK9" s="219" t="str">
        <f t="shared" si="71"/>
        <v>A</v>
      </c>
      <c r="CL9" s="216">
        <v>87</v>
      </c>
      <c r="CM9" s="217">
        <f t="shared" si="72"/>
        <v>0</v>
      </c>
      <c r="CN9" s="217">
        <f t="shared" si="73"/>
        <v>3.6659999999999999</v>
      </c>
      <c r="CO9" s="218">
        <f t="shared" si="74"/>
        <v>3.6659999999999999</v>
      </c>
      <c r="CP9" s="217">
        <f t="shared" si="75"/>
        <v>0</v>
      </c>
      <c r="CQ9" s="217" t="str">
        <f t="shared" si="76"/>
        <v>A-</v>
      </c>
      <c r="CR9" s="219" t="str">
        <f t="shared" si="77"/>
        <v>A-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18.666</v>
      </c>
      <c r="ER9" s="45">
        <f t="shared" si="120"/>
        <v>15</v>
      </c>
      <c r="ES9" s="65">
        <f t="shared" si="121"/>
        <v>55.997999999999998</v>
      </c>
      <c r="ET9" s="66">
        <f t="shared" si="122"/>
        <v>3.7330000000000001</v>
      </c>
      <c r="EU9" s="45">
        <f t="shared" si="123"/>
        <v>0</v>
      </c>
      <c r="EV9" s="45" t="str">
        <f t="shared" si="124"/>
        <v>A-</v>
      </c>
      <c r="EW9" s="46" t="str">
        <f t="shared" si="125"/>
        <v>A-</v>
      </c>
      <c r="EX9" s="67"/>
      <c r="EY9" s="68"/>
      <c r="EZ9" s="69"/>
      <c r="FA9" s="50"/>
    </row>
    <row r="10" spans="1:158" ht="99.95" customHeight="1">
      <c r="A10" s="51">
        <v>5</v>
      </c>
      <c r="B10" s="138" t="s">
        <v>14</v>
      </c>
      <c r="C10" s="132">
        <v>17105026</v>
      </c>
      <c r="D10" s="134" t="s">
        <v>91</v>
      </c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216">
        <v>85</v>
      </c>
      <c r="U10" s="217">
        <f t="shared" si="12"/>
        <v>0</v>
      </c>
      <c r="V10" s="217">
        <f t="shared" si="13"/>
        <v>3.6659999999999999</v>
      </c>
      <c r="W10" s="218">
        <f t="shared" si="14"/>
        <v>3.6659999999999999</v>
      </c>
      <c r="X10" s="217">
        <f t="shared" si="15"/>
        <v>0</v>
      </c>
      <c r="Y10" s="217" t="str">
        <f t="shared" si="16"/>
        <v>A-</v>
      </c>
      <c r="Z10" s="219" t="str">
        <f t="shared" si="17"/>
        <v>A-</v>
      </c>
      <c r="AA10" s="216">
        <v>89</v>
      </c>
      <c r="AB10" s="217">
        <f t="shared" si="18"/>
        <v>0</v>
      </c>
      <c r="AC10" s="217">
        <f t="shared" si="19"/>
        <v>3.6659999999999999</v>
      </c>
      <c r="AD10" s="218">
        <f t="shared" si="20"/>
        <v>3.6659999999999999</v>
      </c>
      <c r="AE10" s="217">
        <f t="shared" si="21"/>
        <v>0</v>
      </c>
      <c r="AF10" s="217" t="str">
        <f t="shared" si="22"/>
        <v>A-</v>
      </c>
      <c r="AG10" s="219" t="str">
        <f t="shared" si="23"/>
        <v>A-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216">
        <v>76</v>
      </c>
      <c r="AW10" s="217">
        <f t="shared" si="36"/>
        <v>0</v>
      </c>
      <c r="AX10" s="217">
        <f t="shared" si="37"/>
        <v>3</v>
      </c>
      <c r="AY10" s="218">
        <f t="shared" si="38"/>
        <v>3</v>
      </c>
      <c r="AZ10" s="217">
        <f t="shared" si="39"/>
        <v>0</v>
      </c>
      <c r="BA10" s="217" t="str">
        <f t="shared" si="40"/>
        <v>B</v>
      </c>
      <c r="BB10" s="219" t="str">
        <f t="shared" si="41"/>
        <v>B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216">
        <v>67</v>
      </c>
      <c r="BK10" s="217">
        <f t="shared" si="48"/>
        <v>2.3330000000000002</v>
      </c>
      <c r="BL10" s="217">
        <f t="shared" si="49"/>
        <v>0</v>
      </c>
      <c r="BM10" s="218">
        <f t="shared" si="50"/>
        <v>2.3330000000000002</v>
      </c>
      <c r="BN10" s="217" t="str">
        <f t="shared" si="51"/>
        <v>C+</v>
      </c>
      <c r="BO10" s="217">
        <f t="shared" si="52"/>
        <v>0</v>
      </c>
      <c r="BP10" s="219" t="str">
        <f t="shared" si="53"/>
        <v>C+</v>
      </c>
      <c r="BQ10" s="216">
        <v>78</v>
      </c>
      <c r="BR10" s="217">
        <f t="shared" si="54"/>
        <v>0</v>
      </c>
      <c r="BS10" s="217">
        <f t="shared" si="55"/>
        <v>3</v>
      </c>
      <c r="BT10" s="218">
        <f t="shared" si="56"/>
        <v>3</v>
      </c>
      <c r="BU10" s="217">
        <f t="shared" si="57"/>
        <v>0</v>
      </c>
      <c r="BV10" s="217" t="str">
        <f t="shared" si="58"/>
        <v>B</v>
      </c>
      <c r="BW10" s="219" t="str">
        <f t="shared" si="59"/>
        <v>B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15.665000000000001</v>
      </c>
      <c r="ER10" s="45">
        <f t="shared" si="120"/>
        <v>15</v>
      </c>
      <c r="ES10" s="65">
        <f t="shared" si="121"/>
        <v>46.994999999999997</v>
      </c>
      <c r="ET10" s="66">
        <f t="shared" si="122"/>
        <v>3.133</v>
      </c>
      <c r="EU10" s="45">
        <f t="shared" si="123"/>
        <v>0</v>
      </c>
      <c r="EV10" s="45" t="str">
        <f t="shared" si="124"/>
        <v>B</v>
      </c>
      <c r="EW10" s="46" t="str">
        <f t="shared" si="125"/>
        <v>B</v>
      </c>
      <c r="EX10" s="67"/>
      <c r="EY10" s="68"/>
      <c r="EZ10" s="69"/>
      <c r="FA10" s="50"/>
    </row>
    <row r="11" spans="1:158" ht="99.95" customHeight="1">
      <c r="A11" s="51">
        <v>6</v>
      </c>
      <c r="B11" s="138" t="s">
        <v>14</v>
      </c>
      <c r="C11" s="132">
        <v>17105027</v>
      </c>
      <c r="D11" s="134" t="s">
        <v>92</v>
      </c>
      <c r="E11" s="55"/>
      <c r="F11" s="216">
        <v>70</v>
      </c>
      <c r="G11" s="217">
        <f t="shared" si="0"/>
        <v>0</v>
      </c>
      <c r="H11" s="217">
        <f t="shared" si="1"/>
        <v>2.6659999999999999</v>
      </c>
      <c r="I11" s="218">
        <f t="shared" si="2"/>
        <v>2.6659999999999999</v>
      </c>
      <c r="J11" s="217">
        <f t="shared" si="3"/>
        <v>0</v>
      </c>
      <c r="K11" s="217" t="str">
        <f t="shared" si="4"/>
        <v>B-</v>
      </c>
      <c r="L11" s="219" t="str">
        <f t="shared" si="5"/>
        <v>B-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216">
        <v>78</v>
      </c>
      <c r="AB11" s="217">
        <f t="shared" si="18"/>
        <v>0</v>
      </c>
      <c r="AC11" s="217">
        <f t="shared" si="19"/>
        <v>3</v>
      </c>
      <c r="AD11" s="218">
        <f t="shared" si="20"/>
        <v>3</v>
      </c>
      <c r="AE11" s="217">
        <f t="shared" si="21"/>
        <v>0</v>
      </c>
      <c r="AF11" s="217" t="str">
        <f t="shared" si="22"/>
        <v>B</v>
      </c>
      <c r="AG11" s="219" t="str">
        <f t="shared" si="23"/>
        <v>B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216">
        <v>60</v>
      </c>
      <c r="AP11" s="217">
        <f t="shared" si="30"/>
        <v>2</v>
      </c>
      <c r="AQ11" s="217">
        <f t="shared" si="31"/>
        <v>0</v>
      </c>
      <c r="AR11" s="218">
        <f t="shared" si="32"/>
        <v>2</v>
      </c>
      <c r="AS11" s="217" t="str">
        <f t="shared" si="33"/>
        <v>C</v>
      </c>
      <c r="AT11" s="217">
        <f t="shared" si="34"/>
        <v>0</v>
      </c>
      <c r="AU11" s="219" t="str">
        <f t="shared" si="35"/>
        <v>C</v>
      </c>
      <c r="AV11" s="216">
        <v>77</v>
      </c>
      <c r="AW11" s="217">
        <f t="shared" si="36"/>
        <v>0</v>
      </c>
      <c r="AX11" s="217">
        <f t="shared" si="37"/>
        <v>3</v>
      </c>
      <c r="AY11" s="218">
        <f t="shared" si="38"/>
        <v>3</v>
      </c>
      <c r="AZ11" s="217">
        <f t="shared" si="39"/>
        <v>0</v>
      </c>
      <c r="BA11" s="217" t="str">
        <f t="shared" si="40"/>
        <v>B</v>
      </c>
      <c r="BB11" s="219" t="str">
        <f t="shared" si="41"/>
        <v>B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216" t="s">
        <v>109</v>
      </c>
      <c r="CF11" s="217">
        <f t="shared" si="66"/>
        <v>0</v>
      </c>
      <c r="CG11" s="217" t="b">
        <f t="shared" si="67"/>
        <v>0</v>
      </c>
      <c r="CH11" s="218" t="b">
        <f t="shared" si="68"/>
        <v>0</v>
      </c>
      <c r="CI11" s="217">
        <f t="shared" si="69"/>
        <v>0</v>
      </c>
      <c r="CJ11" s="217" t="b">
        <f t="shared" si="70"/>
        <v>0</v>
      </c>
      <c r="CK11" s="219" t="b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10.666</v>
      </c>
      <c r="ER11" s="45">
        <f t="shared" si="120"/>
        <v>12</v>
      </c>
      <c r="ES11" s="65">
        <f t="shared" si="121"/>
        <v>31.997999999999998</v>
      </c>
      <c r="ET11" s="66">
        <f t="shared" si="122"/>
        <v>2.6669999999999998</v>
      </c>
      <c r="EU11" s="45">
        <f t="shared" si="123"/>
        <v>0</v>
      </c>
      <c r="EV11" s="45" t="str">
        <f t="shared" si="124"/>
        <v>B-</v>
      </c>
      <c r="EW11" s="46" t="str">
        <f t="shared" si="125"/>
        <v>B-</v>
      </c>
      <c r="EX11" s="67"/>
      <c r="EY11" s="68"/>
      <c r="EZ11" s="69"/>
      <c r="FA11" s="50"/>
    </row>
    <row r="12" spans="1:158" ht="99.95" customHeight="1">
      <c r="A12" s="51">
        <v>7</v>
      </c>
      <c r="B12" s="138" t="s">
        <v>14</v>
      </c>
      <c r="C12" s="132">
        <v>17105029</v>
      </c>
      <c r="D12" s="134" t="s">
        <v>93</v>
      </c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216">
        <v>74</v>
      </c>
      <c r="N12" s="217">
        <f t="shared" si="6"/>
        <v>0</v>
      </c>
      <c r="O12" s="217">
        <f t="shared" si="7"/>
        <v>2.6659999999999999</v>
      </c>
      <c r="P12" s="218">
        <f t="shared" si="8"/>
        <v>2.6659999999999999</v>
      </c>
      <c r="Q12" s="217">
        <f t="shared" si="9"/>
        <v>0</v>
      </c>
      <c r="R12" s="217" t="str">
        <f t="shared" si="10"/>
        <v>B-</v>
      </c>
      <c r="S12" s="219" t="str">
        <f t="shared" si="11"/>
        <v>B-</v>
      </c>
      <c r="T12" s="216">
        <v>91</v>
      </c>
      <c r="U12" s="217">
        <f t="shared" si="12"/>
        <v>0</v>
      </c>
      <c r="V12" s="217">
        <f t="shared" si="13"/>
        <v>4</v>
      </c>
      <c r="W12" s="218">
        <f t="shared" si="14"/>
        <v>4</v>
      </c>
      <c r="X12" s="217">
        <f t="shared" si="15"/>
        <v>0</v>
      </c>
      <c r="Y12" s="217" t="str">
        <f t="shared" si="16"/>
        <v>A</v>
      </c>
      <c r="Z12" s="219" t="str">
        <f t="shared" si="17"/>
        <v>A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216">
        <v>66</v>
      </c>
      <c r="AP12" s="217">
        <f t="shared" si="30"/>
        <v>2.3330000000000002</v>
      </c>
      <c r="AQ12" s="217">
        <f t="shared" si="31"/>
        <v>0</v>
      </c>
      <c r="AR12" s="218">
        <f t="shared" si="32"/>
        <v>2.3330000000000002</v>
      </c>
      <c r="AS12" s="217" t="str">
        <f t="shared" si="33"/>
        <v>C+</v>
      </c>
      <c r="AT12" s="217">
        <f t="shared" si="34"/>
        <v>0</v>
      </c>
      <c r="AU12" s="219" t="str">
        <f t="shared" si="35"/>
        <v>C+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216">
        <v>75</v>
      </c>
      <c r="BK12" s="217">
        <f t="shared" si="48"/>
        <v>0</v>
      </c>
      <c r="BL12" s="217">
        <f t="shared" si="49"/>
        <v>3</v>
      </c>
      <c r="BM12" s="218">
        <f t="shared" si="50"/>
        <v>3</v>
      </c>
      <c r="BN12" s="217">
        <f t="shared" si="51"/>
        <v>0</v>
      </c>
      <c r="BO12" s="217" t="str">
        <f t="shared" si="52"/>
        <v>B</v>
      </c>
      <c r="BP12" s="219" t="str">
        <f t="shared" si="53"/>
        <v>B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216">
        <v>69</v>
      </c>
      <c r="CF12" s="217">
        <f t="shared" si="66"/>
        <v>2.3330000000000002</v>
      </c>
      <c r="CG12" s="217">
        <f t="shared" si="67"/>
        <v>0</v>
      </c>
      <c r="CH12" s="218">
        <f t="shared" si="68"/>
        <v>2.3330000000000002</v>
      </c>
      <c r="CI12" s="217" t="str">
        <f t="shared" si="69"/>
        <v>C+</v>
      </c>
      <c r="CJ12" s="217">
        <f t="shared" si="70"/>
        <v>0</v>
      </c>
      <c r="CK12" s="219" t="str">
        <f t="shared" si="71"/>
        <v>C+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14.332000000000001</v>
      </c>
      <c r="ER12" s="45">
        <f t="shared" si="120"/>
        <v>15</v>
      </c>
      <c r="ES12" s="65">
        <f t="shared" si="121"/>
        <v>42.996000000000002</v>
      </c>
      <c r="ET12" s="66">
        <f t="shared" si="122"/>
        <v>2.8660000000000001</v>
      </c>
      <c r="EU12" s="45">
        <f t="shared" si="123"/>
        <v>0</v>
      </c>
      <c r="EV12" s="45" t="str">
        <f t="shared" si="124"/>
        <v>B-</v>
      </c>
      <c r="EW12" s="46" t="str">
        <f t="shared" si="125"/>
        <v>B-</v>
      </c>
      <c r="EX12" s="67"/>
      <c r="EY12" s="68"/>
      <c r="EZ12" s="69"/>
      <c r="FA12" s="50"/>
    </row>
    <row r="13" spans="1:158" ht="99.95" customHeight="1" thickBot="1">
      <c r="A13" s="71">
        <v>8</v>
      </c>
      <c r="B13" s="149" t="s">
        <v>14</v>
      </c>
      <c r="C13" s="150">
        <v>17105030</v>
      </c>
      <c r="D13" s="164" t="s">
        <v>94</v>
      </c>
      <c r="E13" s="75"/>
      <c r="F13" s="76"/>
      <c r="G13" s="77">
        <f t="shared" si="0"/>
        <v>0</v>
      </c>
      <c r="H13" s="78">
        <f t="shared" si="1"/>
        <v>0</v>
      </c>
      <c r="I13" s="79">
        <f t="shared" si="2"/>
        <v>0</v>
      </c>
      <c r="J13" s="80">
        <f t="shared" si="3"/>
        <v>0</v>
      </c>
      <c r="K13" s="81">
        <f t="shared" si="4"/>
        <v>0</v>
      </c>
      <c r="L13" s="82">
        <f t="shared" si="5"/>
        <v>0</v>
      </c>
      <c r="M13" s="220">
        <v>28</v>
      </c>
      <c r="N13" s="221">
        <f t="shared" si="6"/>
        <v>0</v>
      </c>
      <c r="O13" s="221">
        <f t="shared" si="7"/>
        <v>0</v>
      </c>
      <c r="P13" s="222">
        <f t="shared" si="8"/>
        <v>0</v>
      </c>
      <c r="Q13" s="221" t="str">
        <f t="shared" si="9"/>
        <v>F</v>
      </c>
      <c r="R13" s="221">
        <f t="shared" si="10"/>
        <v>0</v>
      </c>
      <c r="S13" s="223" t="str">
        <f t="shared" si="11"/>
        <v>F</v>
      </c>
      <c r="T13" s="220">
        <v>36</v>
      </c>
      <c r="U13" s="221">
        <f t="shared" si="12"/>
        <v>0</v>
      </c>
      <c r="V13" s="221">
        <f t="shared" si="13"/>
        <v>0</v>
      </c>
      <c r="W13" s="222">
        <f t="shared" si="14"/>
        <v>0</v>
      </c>
      <c r="X13" s="221" t="str">
        <f t="shared" si="15"/>
        <v>F</v>
      </c>
      <c r="Y13" s="221">
        <f t="shared" si="16"/>
        <v>0</v>
      </c>
      <c r="Z13" s="223" t="str">
        <f t="shared" si="17"/>
        <v>F</v>
      </c>
      <c r="AA13" s="76"/>
      <c r="AB13" s="77">
        <f t="shared" si="18"/>
        <v>0</v>
      </c>
      <c r="AC13" s="78">
        <f t="shared" si="19"/>
        <v>0</v>
      </c>
      <c r="AD13" s="79">
        <f t="shared" si="20"/>
        <v>0</v>
      </c>
      <c r="AE13" s="80">
        <f t="shared" si="21"/>
        <v>0</v>
      </c>
      <c r="AF13" s="81">
        <f t="shared" si="22"/>
        <v>0</v>
      </c>
      <c r="AG13" s="82">
        <f t="shared" si="23"/>
        <v>0</v>
      </c>
      <c r="AH13" s="76"/>
      <c r="AI13" s="77">
        <f t="shared" si="24"/>
        <v>0</v>
      </c>
      <c r="AJ13" s="78">
        <f t="shared" si="25"/>
        <v>0</v>
      </c>
      <c r="AK13" s="79">
        <f t="shared" si="26"/>
        <v>0</v>
      </c>
      <c r="AL13" s="80">
        <f t="shared" si="27"/>
        <v>0</v>
      </c>
      <c r="AM13" s="81">
        <f t="shared" si="28"/>
        <v>0</v>
      </c>
      <c r="AN13" s="82">
        <f t="shared" si="29"/>
        <v>0</v>
      </c>
      <c r="AO13" s="220">
        <v>60</v>
      </c>
      <c r="AP13" s="221">
        <f t="shared" si="30"/>
        <v>2</v>
      </c>
      <c r="AQ13" s="221">
        <f t="shared" si="31"/>
        <v>0</v>
      </c>
      <c r="AR13" s="222">
        <f t="shared" si="32"/>
        <v>2</v>
      </c>
      <c r="AS13" s="221" t="str">
        <f t="shared" si="33"/>
        <v>C</v>
      </c>
      <c r="AT13" s="221">
        <f t="shared" si="34"/>
        <v>0</v>
      </c>
      <c r="AU13" s="223" t="str">
        <f t="shared" si="35"/>
        <v>C</v>
      </c>
      <c r="AV13" s="76"/>
      <c r="AW13" s="77">
        <f t="shared" si="36"/>
        <v>0</v>
      </c>
      <c r="AX13" s="78">
        <f t="shared" si="37"/>
        <v>0</v>
      </c>
      <c r="AY13" s="79">
        <f t="shared" si="38"/>
        <v>0</v>
      </c>
      <c r="AZ13" s="80">
        <f t="shared" si="39"/>
        <v>0</v>
      </c>
      <c r="BA13" s="81">
        <f t="shared" si="40"/>
        <v>0</v>
      </c>
      <c r="BB13" s="82">
        <f t="shared" si="41"/>
        <v>0</v>
      </c>
      <c r="BC13" s="76"/>
      <c r="BD13" s="77">
        <f t="shared" si="42"/>
        <v>0</v>
      </c>
      <c r="BE13" s="78">
        <f t="shared" si="43"/>
        <v>0</v>
      </c>
      <c r="BF13" s="79">
        <f t="shared" si="44"/>
        <v>0</v>
      </c>
      <c r="BG13" s="80">
        <f t="shared" si="45"/>
        <v>0</v>
      </c>
      <c r="BH13" s="81">
        <f t="shared" si="46"/>
        <v>0</v>
      </c>
      <c r="BI13" s="82">
        <f t="shared" si="47"/>
        <v>0</v>
      </c>
      <c r="BJ13" s="76"/>
      <c r="BK13" s="77">
        <f t="shared" si="48"/>
        <v>0</v>
      </c>
      <c r="BL13" s="78">
        <f t="shared" si="49"/>
        <v>0</v>
      </c>
      <c r="BM13" s="79">
        <f t="shared" si="50"/>
        <v>0</v>
      </c>
      <c r="BN13" s="80">
        <f t="shared" si="51"/>
        <v>0</v>
      </c>
      <c r="BO13" s="81">
        <f t="shared" si="52"/>
        <v>0</v>
      </c>
      <c r="BP13" s="82">
        <f t="shared" si="53"/>
        <v>0</v>
      </c>
      <c r="BQ13" s="76"/>
      <c r="BR13" s="77">
        <f t="shared" si="54"/>
        <v>0</v>
      </c>
      <c r="BS13" s="78">
        <f t="shared" si="55"/>
        <v>0</v>
      </c>
      <c r="BT13" s="79">
        <f t="shared" si="56"/>
        <v>0</v>
      </c>
      <c r="BU13" s="80">
        <f t="shared" si="57"/>
        <v>0</v>
      </c>
      <c r="BV13" s="81">
        <f t="shared" si="58"/>
        <v>0</v>
      </c>
      <c r="BW13" s="82">
        <f t="shared" si="59"/>
        <v>0</v>
      </c>
      <c r="BX13" s="220">
        <v>40</v>
      </c>
      <c r="BY13" s="221">
        <f t="shared" si="60"/>
        <v>1</v>
      </c>
      <c r="BZ13" s="221">
        <f t="shared" si="61"/>
        <v>0</v>
      </c>
      <c r="CA13" s="222">
        <f t="shared" si="62"/>
        <v>1</v>
      </c>
      <c r="CB13" s="221" t="str">
        <f t="shared" si="63"/>
        <v>D</v>
      </c>
      <c r="CC13" s="221">
        <f t="shared" si="64"/>
        <v>0</v>
      </c>
      <c r="CD13" s="223" t="str">
        <f t="shared" si="65"/>
        <v>D</v>
      </c>
      <c r="CE13" s="220">
        <v>32</v>
      </c>
      <c r="CF13" s="221">
        <f t="shared" si="66"/>
        <v>0</v>
      </c>
      <c r="CG13" s="221">
        <f t="shared" si="67"/>
        <v>0</v>
      </c>
      <c r="CH13" s="222">
        <f t="shared" si="68"/>
        <v>0</v>
      </c>
      <c r="CI13" s="221" t="str">
        <f t="shared" si="69"/>
        <v>F</v>
      </c>
      <c r="CJ13" s="221">
        <f t="shared" si="70"/>
        <v>0</v>
      </c>
      <c r="CK13" s="223" t="str">
        <f t="shared" si="71"/>
        <v>F</v>
      </c>
      <c r="CL13" s="76"/>
      <c r="CM13" s="77">
        <f t="shared" si="72"/>
        <v>0</v>
      </c>
      <c r="CN13" s="78">
        <f t="shared" si="73"/>
        <v>0</v>
      </c>
      <c r="CO13" s="79">
        <f t="shared" si="74"/>
        <v>0</v>
      </c>
      <c r="CP13" s="80">
        <f t="shared" si="75"/>
        <v>0</v>
      </c>
      <c r="CQ13" s="81">
        <f t="shared" si="76"/>
        <v>0</v>
      </c>
      <c r="CR13" s="82">
        <f t="shared" si="77"/>
        <v>0</v>
      </c>
      <c r="CS13" s="76"/>
      <c r="CT13" s="77">
        <f t="shared" si="78"/>
        <v>0</v>
      </c>
      <c r="CU13" s="78">
        <f t="shared" si="79"/>
        <v>0</v>
      </c>
      <c r="CV13" s="79">
        <f t="shared" si="80"/>
        <v>0</v>
      </c>
      <c r="CW13" s="80">
        <f t="shared" si="81"/>
        <v>0</v>
      </c>
      <c r="CX13" s="81">
        <f t="shared" si="82"/>
        <v>0</v>
      </c>
      <c r="CY13" s="82">
        <f t="shared" si="83"/>
        <v>0</v>
      </c>
      <c r="CZ13" s="76"/>
      <c r="DA13" s="77">
        <f t="shared" si="84"/>
        <v>0</v>
      </c>
      <c r="DB13" s="78">
        <f t="shared" si="85"/>
        <v>0</v>
      </c>
      <c r="DC13" s="79">
        <f t="shared" si="86"/>
        <v>0</v>
      </c>
      <c r="DD13" s="80">
        <f t="shared" si="87"/>
        <v>0</v>
      </c>
      <c r="DE13" s="81">
        <f t="shared" si="88"/>
        <v>0</v>
      </c>
      <c r="DF13" s="82">
        <f t="shared" si="89"/>
        <v>0</v>
      </c>
      <c r="DG13" s="76"/>
      <c r="DH13" s="77">
        <f t="shared" si="90"/>
        <v>0</v>
      </c>
      <c r="DI13" s="78">
        <f t="shared" si="91"/>
        <v>0</v>
      </c>
      <c r="DJ13" s="79">
        <f t="shared" si="92"/>
        <v>0</v>
      </c>
      <c r="DK13" s="80">
        <f t="shared" si="93"/>
        <v>0</v>
      </c>
      <c r="DL13" s="81">
        <f t="shared" si="94"/>
        <v>0</v>
      </c>
      <c r="DM13" s="82">
        <f t="shared" si="95"/>
        <v>0</v>
      </c>
      <c r="DN13" s="76"/>
      <c r="DO13" s="77">
        <f t="shared" si="96"/>
        <v>0</v>
      </c>
      <c r="DP13" s="78">
        <f t="shared" si="97"/>
        <v>0</v>
      </c>
      <c r="DQ13" s="79">
        <f t="shared" si="98"/>
        <v>0</v>
      </c>
      <c r="DR13" s="80">
        <f t="shared" si="99"/>
        <v>0</v>
      </c>
      <c r="DS13" s="81">
        <f t="shared" si="100"/>
        <v>0</v>
      </c>
      <c r="DT13" s="82">
        <f t="shared" si="101"/>
        <v>0</v>
      </c>
      <c r="DU13" s="76"/>
      <c r="DV13" s="77">
        <f t="shared" si="102"/>
        <v>0</v>
      </c>
      <c r="DW13" s="78">
        <f t="shared" si="103"/>
        <v>0</v>
      </c>
      <c r="DX13" s="79">
        <f t="shared" si="104"/>
        <v>0</v>
      </c>
      <c r="DY13" s="80">
        <f t="shared" si="105"/>
        <v>0</v>
      </c>
      <c r="DZ13" s="81">
        <f t="shared" si="106"/>
        <v>0</v>
      </c>
      <c r="EA13" s="82">
        <f t="shared" si="107"/>
        <v>0</v>
      </c>
      <c r="EB13" s="76"/>
      <c r="EC13" s="77">
        <f t="shared" si="108"/>
        <v>0</v>
      </c>
      <c r="ED13" s="78">
        <f t="shared" si="109"/>
        <v>0</v>
      </c>
      <c r="EE13" s="79">
        <f t="shared" si="110"/>
        <v>0</v>
      </c>
      <c r="EF13" s="80">
        <f t="shared" si="111"/>
        <v>0</v>
      </c>
      <c r="EG13" s="81">
        <f t="shared" si="112"/>
        <v>0</v>
      </c>
      <c r="EH13" s="82"/>
      <c r="EI13" s="76"/>
      <c r="EJ13" s="77">
        <f t="shared" si="113"/>
        <v>0</v>
      </c>
      <c r="EK13" s="78">
        <f t="shared" si="114"/>
        <v>0</v>
      </c>
      <c r="EL13" s="79">
        <f t="shared" si="115"/>
        <v>0</v>
      </c>
      <c r="EM13" s="80">
        <f t="shared" si="116"/>
        <v>0</v>
      </c>
      <c r="EN13" s="81">
        <f t="shared" si="117"/>
        <v>0</v>
      </c>
      <c r="EO13" s="82">
        <f t="shared" si="118"/>
        <v>0</v>
      </c>
      <c r="EP13" s="83"/>
      <c r="EQ13" s="84">
        <f t="shared" si="119"/>
        <v>3</v>
      </c>
      <c r="ER13" s="85">
        <f t="shared" si="120"/>
        <v>15</v>
      </c>
      <c r="ES13" s="86">
        <f t="shared" si="121"/>
        <v>9</v>
      </c>
      <c r="ET13" s="87">
        <f t="shared" si="122"/>
        <v>0.6</v>
      </c>
      <c r="EU13" s="85" t="str">
        <f t="shared" si="123"/>
        <v>F</v>
      </c>
      <c r="EV13" s="85">
        <f t="shared" si="124"/>
        <v>0</v>
      </c>
      <c r="EW13" s="88" t="str">
        <f t="shared" si="125"/>
        <v>F</v>
      </c>
      <c r="EX13" s="67"/>
      <c r="EY13" s="68"/>
      <c r="EZ13" s="69"/>
      <c r="FA13" s="50"/>
    </row>
    <row r="14" spans="1:158" ht="50.1" hidden="1" customHeight="1" thickTop="1">
      <c r="A14" s="143">
        <v>9</v>
      </c>
      <c r="B14" s="144"/>
      <c r="C14" s="145"/>
      <c r="D14" s="146"/>
      <c r="E14" s="147"/>
      <c r="F14" s="182"/>
      <c r="G14" s="183">
        <f t="shared" si="0"/>
        <v>0</v>
      </c>
      <c r="H14" s="184">
        <f t="shared" si="1"/>
        <v>0</v>
      </c>
      <c r="I14" s="185">
        <f t="shared" si="2"/>
        <v>0</v>
      </c>
      <c r="J14" s="186">
        <f t="shared" si="3"/>
        <v>0</v>
      </c>
      <c r="K14" s="187">
        <f t="shared" si="4"/>
        <v>0</v>
      </c>
      <c r="L14" s="188">
        <f t="shared" si="5"/>
        <v>0</v>
      </c>
      <c r="M14" s="182"/>
      <c r="N14" s="183">
        <f t="shared" si="6"/>
        <v>0</v>
      </c>
      <c r="O14" s="184">
        <f t="shared" si="7"/>
        <v>0</v>
      </c>
      <c r="P14" s="185">
        <f t="shared" si="8"/>
        <v>0</v>
      </c>
      <c r="Q14" s="186">
        <f t="shared" si="9"/>
        <v>0</v>
      </c>
      <c r="R14" s="187">
        <f t="shared" si="10"/>
        <v>0</v>
      </c>
      <c r="S14" s="188">
        <f t="shared" si="11"/>
        <v>0</v>
      </c>
      <c r="T14" s="182"/>
      <c r="U14" s="183">
        <f t="shared" si="12"/>
        <v>0</v>
      </c>
      <c r="V14" s="184">
        <f t="shared" si="13"/>
        <v>0</v>
      </c>
      <c r="W14" s="185">
        <f t="shared" si="14"/>
        <v>0</v>
      </c>
      <c r="X14" s="186">
        <f t="shared" si="15"/>
        <v>0</v>
      </c>
      <c r="Y14" s="187">
        <f t="shared" si="16"/>
        <v>0</v>
      </c>
      <c r="Z14" s="188">
        <f t="shared" si="17"/>
        <v>0</v>
      </c>
      <c r="AA14" s="182"/>
      <c r="AB14" s="183">
        <f t="shared" si="18"/>
        <v>0</v>
      </c>
      <c r="AC14" s="184">
        <f t="shared" si="19"/>
        <v>0</v>
      </c>
      <c r="AD14" s="185">
        <f t="shared" si="20"/>
        <v>0</v>
      </c>
      <c r="AE14" s="186">
        <f t="shared" si="21"/>
        <v>0</v>
      </c>
      <c r="AF14" s="187">
        <f t="shared" si="22"/>
        <v>0</v>
      </c>
      <c r="AG14" s="188">
        <f t="shared" si="23"/>
        <v>0</v>
      </c>
      <c r="AH14" s="182"/>
      <c r="AI14" s="183">
        <f t="shared" si="24"/>
        <v>0</v>
      </c>
      <c r="AJ14" s="184">
        <f t="shared" si="25"/>
        <v>0</v>
      </c>
      <c r="AK14" s="185">
        <f t="shared" si="26"/>
        <v>0</v>
      </c>
      <c r="AL14" s="186">
        <f t="shared" si="27"/>
        <v>0</v>
      </c>
      <c r="AM14" s="187">
        <f t="shared" si="28"/>
        <v>0</v>
      </c>
      <c r="AN14" s="188">
        <f t="shared" si="29"/>
        <v>0</v>
      </c>
      <c r="AO14" s="182"/>
      <c r="AP14" s="183">
        <f t="shared" si="30"/>
        <v>0</v>
      </c>
      <c r="AQ14" s="184">
        <f t="shared" si="31"/>
        <v>0</v>
      </c>
      <c r="AR14" s="185">
        <f t="shared" si="32"/>
        <v>0</v>
      </c>
      <c r="AS14" s="186">
        <f t="shared" si="33"/>
        <v>0</v>
      </c>
      <c r="AT14" s="187">
        <f t="shared" si="34"/>
        <v>0</v>
      </c>
      <c r="AU14" s="188">
        <f t="shared" si="35"/>
        <v>0</v>
      </c>
      <c r="AV14" s="182"/>
      <c r="AW14" s="183">
        <f t="shared" si="36"/>
        <v>0</v>
      </c>
      <c r="AX14" s="184">
        <f t="shared" si="37"/>
        <v>0</v>
      </c>
      <c r="AY14" s="185">
        <f t="shared" si="38"/>
        <v>0</v>
      </c>
      <c r="AZ14" s="186">
        <f t="shared" si="39"/>
        <v>0</v>
      </c>
      <c r="BA14" s="187">
        <f t="shared" si="40"/>
        <v>0</v>
      </c>
      <c r="BB14" s="188">
        <f t="shared" si="41"/>
        <v>0</v>
      </c>
      <c r="BC14" s="182"/>
      <c r="BD14" s="183">
        <f t="shared" si="42"/>
        <v>0</v>
      </c>
      <c r="BE14" s="184">
        <f t="shared" si="43"/>
        <v>0</v>
      </c>
      <c r="BF14" s="185">
        <f t="shared" si="44"/>
        <v>0</v>
      </c>
      <c r="BG14" s="186">
        <f t="shared" si="45"/>
        <v>0</v>
      </c>
      <c r="BH14" s="187">
        <f t="shared" si="46"/>
        <v>0</v>
      </c>
      <c r="BI14" s="188">
        <f t="shared" si="47"/>
        <v>0</v>
      </c>
      <c r="BJ14" s="182"/>
      <c r="BK14" s="183">
        <f t="shared" si="48"/>
        <v>0</v>
      </c>
      <c r="BL14" s="184">
        <f t="shared" si="49"/>
        <v>0</v>
      </c>
      <c r="BM14" s="185">
        <f t="shared" si="50"/>
        <v>0</v>
      </c>
      <c r="BN14" s="186">
        <f t="shared" si="51"/>
        <v>0</v>
      </c>
      <c r="BO14" s="187">
        <f t="shared" si="52"/>
        <v>0</v>
      </c>
      <c r="BP14" s="188">
        <f t="shared" si="53"/>
        <v>0</v>
      </c>
      <c r="BQ14" s="182"/>
      <c r="BR14" s="183">
        <f t="shared" si="54"/>
        <v>0</v>
      </c>
      <c r="BS14" s="184">
        <f t="shared" si="55"/>
        <v>0</v>
      </c>
      <c r="BT14" s="185">
        <f t="shared" si="56"/>
        <v>0</v>
      </c>
      <c r="BU14" s="186">
        <f t="shared" si="57"/>
        <v>0</v>
      </c>
      <c r="BV14" s="187">
        <f t="shared" si="58"/>
        <v>0</v>
      </c>
      <c r="BW14" s="188">
        <f t="shared" si="59"/>
        <v>0</v>
      </c>
      <c r="BX14" s="182"/>
      <c r="BY14" s="183">
        <f t="shared" si="60"/>
        <v>0</v>
      </c>
      <c r="BZ14" s="184">
        <f t="shared" si="61"/>
        <v>0</v>
      </c>
      <c r="CA14" s="185">
        <f t="shared" si="62"/>
        <v>0</v>
      </c>
      <c r="CB14" s="186">
        <f t="shared" si="63"/>
        <v>0</v>
      </c>
      <c r="CC14" s="187">
        <f t="shared" si="64"/>
        <v>0</v>
      </c>
      <c r="CD14" s="188">
        <f t="shared" si="65"/>
        <v>0</v>
      </c>
      <c r="CE14" s="182"/>
      <c r="CF14" s="183">
        <f t="shared" si="66"/>
        <v>0</v>
      </c>
      <c r="CG14" s="184">
        <f t="shared" si="67"/>
        <v>0</v>
      </c>
      <c r="CH14" s="185">
        <f t="shared" si="68"/>
        <v>0</v>
      </c>
      <c r="CI14" s="186">
        <f t="shared" si="69"/>
        <v>0</v>
      </c>
      <c r="CJ14" s="187">
        <f t="shared" si="70"/>
        <v>0</v>
      </c>
      <c r="CK14" s="188">
        <f t="shared" si="71"/>
        <v>0</v>
      </c>
      <c r="CL14" s="182"/>
      <c r="CM14" s="183">
        <f t="shared" si="72"/>
        <v>0</v>
      </c>
      <c r="CN14" s="184">
        <f t="shared" si="73"/>
        <v>0</v>
      </c>
      <c r="CO14" s="185">
        <f t="shared" si="74"/>
        <v>0</v>
      </c>
      <c r="CP14" s="186">
        <f t="shared" si="75"/>
        <v>0</v>
      </c>
      <c r="CQ14" s="187">
        <f t="shared" si="76"/>
        <v>0</v>
      </c>
      <c r="CR14" s="188">
        <f t="shared" si="77"/>
        <v>0</v>
      </c>
      <c r="CS14" s="182"/>
      <c r="CT14" s="183">
        <f t="shared" si="78"/>
        <v>0</v>
      </c>
      <c r="CU14" s="184">
        <f t="shared" si="79"/>
        <v>0</v>
      </c>
      <c r="CV14" s="185">
        <f t="shared" si="80"/>
        <v>0</v>
      </c>
      <c r="CW14" s="186">
        <f t="shared" si="81"/>
        <v>0</v>
      </c>
      <c r="CX14" s="187">
        <f t="shared" si="82"/>
        <v>0</v>
      </c>
      <c r="CY14" s="188">
        <f t="shared" si="83"/>
        <v>0</v>
      </c>
      <c r="CZ14" s="182"/>
      <c r="DA14" s="183">
        <f t="shared" si="84"/>
        <v>0</v>
      </c>
      <c r="DB14" s="184">
        <f t="shared" si="85"/>
        <v>0</v>
      </c>
      <c r="DC14" s="185">
        <f t="shared" si="86"/>
        <v>0</v>
      </c>
      <c r="DD14" s="186">
        <f t="shared" si="87"/>
        <v>0</v>
      </c>
      <c r="DE14" s="187">
        <f t="shared" si="88"/>
        <v>0</v>
      </c>
      <c r="DF14" s="188">
        <f t="shared" si="89"/>
        <v>0</v>
      </c>
      <c r="DG14" s="182"/>
      <c r="DH14" s="183">
        <f t="shared" si="90"/>
        <v>0</v>
      </c>
      <c r="DI14" s="184">
        <f t="shared" si="91"/>
        <v>0</v>
      </c>
      <c r="DJ14" s="185">
        <f t="shared" si="92"/>
        <v>0</v>
      </c>
      <c r="DK14" s="186">
        <f t="shared" si="93"/>
        <v>0</v>
      </c>
      <c r="DL14" s="187">
        <f t="shared" si="94"/>
        <v>0</v>
      </c>
      <c r="DM14" s="188">
        <f t="shared" si="95"/>
        <v>0</v>
      </c>
      <c r="DN14" s="182"/>
      <c r="DO14" s="183">
        <f t="shared" si="96"/>
        <v>0</v>
      </c>
      <c r="DP14" s="184">
        <f t="shared" si="97"/>
        <v>0</v>
      </c>
      <c r="DQ14" s="185">
        <f t="shared" si="98"/>
        <v>0</v>
      </c>
      <c r="DR14" s="186">
        <f t="shared" si="99"/>
        <v>0</v>
      </c>
      <c r="DS14" s="187">
        <f t="shared" si="100"/>
        <v>0</v>
      </c>
      <c r="DT14" s="188">
        <f t="shared" si="101"/>
        <v>0</v>
      </c>
      <c r="DU14" s="182"/>
      <c r="DV14" s="183">
        <f t="shared" si="102"/>
        <v>0</v>
      </c>
      <c r="DW14" s="184">
        <f t="shared" si="103"/>
        <v>0</v>
      </c>
      <c r="DX14" s="185">
        <f t="shared" si="104"/>
        <v>0</v>
      </c>
      <c r="DY14" s="186">
        <f t="shared" si="105"/>
        <v>0</v>
      </c>
      <c r="DZ14" s="187">
        <f t="shared" si="106"/>
        <v>0</v>
      </c>
      <c r="EA14" s="188">
        <f t="shared" si="107"/>
        <v>0</v>
      </c>
      <c r="EB14" s="182"/>
      <c r="EC14" s="183">
        <f t="shared" si="108"/>
        <v>0</v>
      </c>
      <c r="ED14" s="184">
        <f t="shared" si="109"/>
        <v>0</v>
      </c>
      <c r="EE14" s="185">
        <f t="shared" si="110"/>
        <v>0</v>
      </c>
      <c r="EF14" s="186">
        <f t="shared" si="111"/>
        <v>0</v>
      </c>
      <c r="EG14" s="187">
        <f t="shared" si="112"/>
        <v>0</v>
      </c>
      <c r="EH14" s="188"/>
      <c r="EI14" s="182"/>
      <c r="EJ14" s="183">
        <f t="shared" si="113"/>
        <v>0</v>
      </c>
      <c r="EK14" s="184">
        <f t="shared" si="114"/>
        <v>0</v>
      </c>
      <c r="EL14" s="185">
        <f t="shared" si="115"/>
        <v>0</v>
      </c>
      <c r="EM14" s="186">
        <f t="shared" si="116"/>
        <v>0</v>
      </c>
      <c r="EN14" s="187">
        <f t="shared" si="117"/>
        <v>0</v>
      </c>
      <c r="EO14" s="188">
        <f t="shared" si="118"/>
        <v>0</v>
      </c>
      <c r="EP14" s="189"/>
      <c r="EQ14" s="190">
        <f t="shared" si="119"/>
        <v>0</v>
      </c>
      <c r="ER14" s="191">
        <f t="shared" si="120"/>
        <v>0</v>
      </c>
      <c r="ES14" s="192">
        <f t="shared" si="121"/>
        <v>0</v>
      </c>
      <c r="ET14" s="193">
        <f t="shared" si="122"/>
        <v>0</v>
      </c>
      <c r="EU14" s="191">
        <f t="shared" si="123"/>
        <v>0</v>
      </c>
      <c r="EV14" s="191">
        <f t="shared" si="124"/>
        <v>0</v>
      </c>
      <c r="EW14" s="194">
        <f t="shared" si="125"/>
        <v>0</v>
      </c>
      <c r="EX14" s="67"/>
      <c r="EY14" s="68"/>
      <c r="EZ14" s="69"/>
      <c r="FA14" s="50"/>
    </row>
    <row r="15" spans="1:158" ht="50.1" hidden="1" customHeight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8" ht="50.1" hidden="1" customHeight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50.1" hidden="1" customHeight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1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B26"/>
  <sheetViews>
    <sheetView showZeros="0" rightToLeft="1" tabSelected="1" view="pageBreakPreview" zoomScale="25" zoomScaleNormal="50" zoomScaleSheetLayoutView="50" workbookViewId="0">
      <selection activeCell="AA6" sqref="AA6"/>
    </sheetView>
  </sheetViews>
  <sheetFormatPr defaultRowHeight="24.75"/>
  <cols>
    <col min="1" max="1" width="10.42578125" style="2" customWidth="1"/>
    <col min="2" max="2" width="23.28515625" style="2" customWidth="1"/>
    <col min="3" max="3" width="49.7109375" style="89" customWidth="1"/>
    <col min="4" max="4" width="88.7109375" style="89" customWidth="1"/>
    <col min="5" max="5" width="25.85546875" style="89" customWidth="1"/>
    <col min="6" max="6" width="18.5703125" style="89" customWidth="1"/>
    <col min="7" max="8" width="5.5703125" style="89" hidden="1" customWidth="1"/>
    <col min="9" max="9" width="18.5703125" style="89" customWidth="1"/>
    <col min="10" max="11" width="5.5703125" style="89" hidden="1" customWidth="1"/>
    <col min="12" max="13" width="18.5703125" style="89" customWidth="1"/>
    <col min="14" max="15" width="5.5703125" style="89" hidden="1" customWidth="1"/>
    <col min="16" max="16" width="18.5703125" style="89" customWidth="1"/>
    <col min="17" max="18" width="5.5703125" style="89" hidden="1" customWidth="1"/>
    <col min="19" max="20" width="18.5703125" style="89" customWidth="1"/>
    <col min="21" max="22" width="5.5703125" style="89" hidden="1" customWidth="1"/>
    <col min="23" max="23" width="18.5703125" style="89" customWidth="1"/>
    <col min="24" max="25" width="5.5703125" style="89" hidden="1" customWidth="1"/>
    <col min="26" max="27" width="18.5703125" style="89" customWidth="1"/>
    <col min="28" max="29" width="5.5703125" style="89" hidden="1" customWidth="1"/>
    <col min="30" max="30" width="18.5703125" style="89" customWidth="1"/>
    <col min="31" max="32" width="5.5703125" style="89" hidden="1" customWidth="1"/>
    <col min="33" max="33" width="18.5703125" style="89" customWidth="1"/>
    <col min="34" max="34" width="16" style="89" hidden="1" customWidth="1"/>
    <col min="35" max="36" width="5.5703125" style="89" hidden="1" customWidth="1"/>
    <col min="37" max="37" width="16" style="89" hidden="1" customWidth="1"/>
    <col min="38" max="39" width="5.5703125" style="89" hidden="1" customWidth="1"/>
    <col min="40" max="40" width="16" style="89" hidden="1" customWidth="1"/>
    <col min="41" max="41" width="14.140625" style="89" hidden="1" customWidth="1"/>
    <col min="42" max="43" width="5.5703125" style="89" hidden="1" customWidth="1"/>
    <col min="44" max="44" width="14.140625" style="89" hidden="1" customWidth="1"/>
    <col min="45" max="46" width="5.5703125" style="89" hidden="1" customWidth="1"/>
    <col min="47" max="47" width="14.140625" style="89" hidden="1" customWidth="1"/>
    <col min="48" max="48" width="12.5703125" style="89" hidden="1" customWidth="1"/>
    <col min="49" max="50" width="5.5703125" style="89" hidden="1" customWidth="1"/>
    <col min="51" max="51" width="12.5703125" style="89" hidden="1" customWidth="1"/>
    <col min="52" max="53" width="5.5703125" style="89" hidden="1" customWidth="1"/>
    <col min="54" max="54" width="12.5703125" style="89" hidden="1" customWidth="1"/>
    <col min="55" max="55" width="11.42578125" style="89" hidden="1" customWidth="1"/>
    <col min="56" max="57" width="5.5703125" style="89" hidden="1" customWidth="1"/>
    <col min="58" max="58" width="11.42578125" style="89" hidden="1" customWidth="1"/>
    <col min="59" max="60" width="5.5703125" style="89" hidden="1" customWidth="1"/>
    <col min="61" max="61" width="11.42578125" style="89" hidden="1" customWidth="1"/>
    <col min="62" max="62" width="10.42578125" style="89" hidden="1" customWidth="1"/>
    <col min="63" max="63" width="5.5703125" style="89" hidden="1" customWidth="1"/>
    <col min="64" max="64" width="0.42578125" style="89" hidden="1" customWidth="1"/>
    <col min="65" max="65" width="10.42578125" style="89" hidden="1" customWidth="1"/>
    <col min="66" max="67" width="5.5703125" style="89" hidden="1" customWidth="1"/>
    <col min="68" max="68" width="10.42578125" style="89" hidden="1" customWidth="1"/>
    <col min="69" max="69" width="9.5703125" style="89" hidden="1" customWidth="1"/>
    <col min="70" max="71" width="5.5703125" style="89" hidden="1" customWidth="1"/>
    <col min="72" max="72" width="9.5703125" style="89" hidden="1" customWidth="1"/>
    <col min="73" max="73" width="5.85546875" style="89" hidden="1" customWidth="1"/>
    <col min="74" max="74" width="5.5703125" style="89" hidden="1" customWidth="1"/>
    <col min="75" max="75" width="9.5703125" style="89" hidden="1" customWidth="1"/>
    <col min="76" max="76" width="9" style="90" hidden="1" customWidth="1"/>
    <col min="77" max="78" width="5.5703125" style="90" hidden="1" customWidth="1"/>
    <col min="79" max="79" width="9" style="90" hidden="1" customWidth="1"/>
    <col min="80" max="81" width="5.5703125" style="90" hidden="1" customWidth="1"/>
    <col min="82" max="82" width="9" style="90" hidden="1" customWidth="1"/>
    <col min="83" max="83" width="8.28515625" style="90" hidden="1" customWidth="1"/>
    <col min="84" max="85" width="5.5703125" style="90" hidden="1" customWidth="1"/>
    <col min="86" max="86" width="8.28515625" style="90" hidden="1" customWidth="1"/>
    <col min="87" max="88" width="5.5703125" style="90" hidden="1" customWidth="1"/>
    <col min="89" max="89" width="8.28515625" style="90" hidden="1" customWidth="1"/>
    <col min="90" max="90" width="7.85546875" style="90" hidden="1" customWidth="1"/>
    <col min="91" max="91" width="6.140625" style="90" hidden="1" customWidth="1"/>
    <col min="92" max="92" width="5.5703125" style="90" hidden="1" customWidth="1"/>
    <col min="93" max="93" width="7.85546875" style="90" hidden="1" customWidth="1"/>
    <col min="94" max="95" width="5.5703125" style="90" hidden="1" customWidth="1"/>
    <col min="96" max="96" width="7.85546875" style="90" hidden="1" customWidth="1"/>
    <col min="97" max="97" width="7.42578125" style="90" hidden="1" customWidth="1"/>
    <col min="98" max="99" width="5.5703125" style="90" hidden="1" customWidth="1"/>
    <col min="100" max="100" width="7.42578125" style="90" hidden="1" customWidth="1"/>
    <col min="101" max="102" width="5.5703125" style="90" hidden="1" customWidth="1"/>
    <col min="103" max="103" width="7.42578125" style="90" hidden="1" customWidth="1"/>
    <col min="104" max="104" width="7" style="90" hidden="1" customWidth="1"/>
    <col min="105" max="106" width="5.5703125" style="90" hidden="1" customWidth="1"/>
    <col min="107" max="107" width="7" style="90" hidden="1" customWidth="1"/>
    <col min="108" max="109" width="5.5703125" style="90" hidden="1" customWidth="1"/>
    <col min="110" max="110" width="7" style="90" hidden="1" customWidth="1"/>
    <col min="111" max="111" width="6.7109375" style="90" hidden="1" customWidth="1"/>
    <col min="112" max="113" width="5.5703125" style="90" hidden="1" customWidth="1"/>
    <col min="114" max="114" width="6.7109375" style="90" hidden="1" customWidth="1"/>
    <col min="115" max="116" width="5.5703125" style="90" hidden="1" customWidth="1"/>
    <col min="117" max="117" width="6.7109375" style="90" hidden="1" customWidth="1"/>
    <col min="118" max="118" width="6.28515625" style="89" hidden="1" customWidth="1"/>
    <col min="119" max="120" width="5.5703125" style="89" hidden="1" customWidth="1"/>
    <col min="121" max="121" width="6.28515625" style="89" hidden="1" customWidth="1"/>
    <col min="122" max="123" width="5.5703125" style="89" hidden="1" customWidth="1"/>
    <col min="124" max="124" width="6.28515625" style="89" hidden="1" customWidth="1"/>
    <col min="125" max="125" width="6" style="89" hidden="1" customWidth="1"/>
    <col min="126" max="127" width="5.5703125" style="89" hidden="1" customWidth="1"/>
    <col min="128" max="128" width="6" style="89" hidden="1" customWidth="1"/>
    <col min="129" max="130" width="5.5703125" style="89" hidden="1" customWidth="1"/>
    <col min="131" max="131" width="6" style="89" hidden="1" customWidth="1"/>
    <col min="132" max="132" width="5.85546875" style="89" hidden="1" customWidth="1"/>
    <col min="133" max="134" width="5.5703125" style="89" hidden="1" customWidth="1"/>
    <col min="135" max="135" width="5.85546875" style="89" hidden="1" customWidth="1"/>
    <col min="136" max="137" width="5.5703125" style="89" hidden="1" customWidth="1"/>
    <col min="138" max="138" width="5.85546875" style="89" hidden="1" customWidth="1"/>
    <col min="139" max="146" width="5.5703125" style="90" hidden="1" customWidth="1"/>
    <col min="147" max="147" width="28.7109375" style="90" customWidth="1"/>
    <col min="148" max="149" width="5.5703125" style="90" hidden="1" customWidth="1"/>
    <col min="150" max="150" width="28.7109375" style="90" customWidth="1"/>
    <col min="151" max="152" width="5.5703125" style="90" hidden="1" customWidth="1"/>
    <col min="153" max="153" width="28.7109375" style="90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</row>
    <row r="2" spans="1:158" ht="84.95" customHeight="1" thickTop="1" thickBot="1">
      <c r="A2" s="228" t="s">
        <v>0</v>
      </c>
      <c r="B2" s="231" t="s">
        <v>1</v>
      </c>
      <c r="C2" s="234" t="s">
        <v>2</v>
      </c>
      <c r="D2" s="3" t="s">
        <v>3</v>
      </c>
      <c r="E2" s="237" t="s">
        <v>4</v>
      </c>
      <c r="F2" s="240">
        <v>1201601</v>
      </c>
      <c r="G2" s="241"/>
      <c r="H2" s="241"/>
      <c r="I2" s="241"/>
      <c r="J2" s="241"/>
      <c r="K2" s="241"/>
      <c r="L2" s="242"/>
      <c r="M2" s="240">
        <v>1206654</v>
      </c>
      <c r="N2" s="241"/>
      <c r="O2" s="241"/>
      <c r="P2" s="241"/>
      <c r="Q2" s="241"/>
      <c r="R2" s="241"/>
      <c r="S2" s="242"/>
      <c r="T2" s="240">
        <v>1206655</v>
      </c>
      <c r="U2" s="241"/>
      <c r="V2" s="241"/>
      <c r="W2" s="241"/>
      <c r="X2" s="241"/>
      <c r="Y2" s="241"/>
      <c r="Z2" s="242"/>
      <c r="AA2" s="240">
        <v>1206657</v>
      </c>
      <c r="AB2" s="241"/>
      <c r="AC2" s="241"/>
      <c r="AD2" s="241"/>
      <c r="AE2" s="241"/>
      <c r="AF2" s="241"/>
      <c r="AG2" s="242"/>
      <c r="AH2" s="224"/>
      <c r="AI2" s="225"/>
      <c r="AJ2" s="225"/>
      <c r="AK2" s="225"/>
      <c r="AL2" s="225"/>
      <c r="AM2" s="225"/>
      <c r="AN2" s="226"/>
      <c r="AO2" s="224"/>
      <c r="AP2" s="225"/>
      <c r="AQ2" s="225"/>
      <c r="AR2" s="225"/>
      <c r="AS2" s="225"/>
      <c r="AT2" s="225"/>
      <c r="AU2" s="226"/>
      <c r="AV2" s="224"/>
      <c r="AW2" s="225"/>
      <c r="AX2" s="225"/>
      <c r="AY2" s="225"/>
      <c r="AZ2" s="225"/>
      <c r="BA2" s="225"/>
      <c r="BB2" s="226"/>
      <c r="BC2" s="224"/>
      <c r="BD2" s="225"/>
      <c r="BE2" s="225"/>
      <c r="BF2" s="225"/>
      <c r="BG2" s="225"/>
      <c r="BH2" s="225"/>
      <c r="BI2" s="226"/>
      <c r="BJ2" s="224"/>
      <c r="BK2" s="225"/>
      <c r="BL2" s="225"/>
      <c r="BM2" s="225"/>
      <c r="BN2" s="225"/>
      <c r="BO2" s="225"/>
      <c r="BP2" s="226"/>
      <c r="BQ2" s="224"/>
      <c r="BR2" s="225"/>
      <c r="BS2" s="225"/>
      <c r="BT2" s="225"/>
      <c r="BU2" s="225"/>
      <c r="BV2" s="225"/>
      <c r="BW2" s="226"/>
      <c r="BX2" s="224"/>
      <c r="BY2" s="225"/>
      <c r="BZ2" s="225"/>
      <c r="CA2" s="225"/>
      <c r="CB2" s="225"/>
      <c r="CC2" s="225"/>
      <c r="CD2" s="226"/>
      <c r="CE2" s="224"/>
      <c r="CF2" s="225"/>
      <c r="CG2" s="225"/>
      <c r="CH2" s="225"/>
      <c r="CI2" s="225"/>
      <c r="CJ2" s="225"/>
      <c r="CK2" s="226"/>
      <c r="CL2" s="224"/>
      <c r="CM2" s="225"/>
      <c r="CN2" s="225"/>
      <c r="CO2" s="225"/>
      <c r="CP2" s="225"/>
      <c r="CQ2" s="225"/>
      <c r="CR2" s="226"/>
      <c r="CS2" s="224"/>
      <c r="CT2" s="225"/>
      <c r="CU2" s="225"/>
      <c r="CV2" s="225"/>
      <c r="CW2" s="225"/>
      <c r="CX2" s="225"/>
      <c r="CY2" s="226"/>
      <c r="CZ2" s="224"/>
      <c r="DA2" s="225"/>
      <c r="DB2" s="225"/>
      <c r="DC2" s="225"/>
      <c r="DD2" s="225"/>
      <c r="DE2" s="225"/>
      <c r="DF2" s="226"/>
      <c r="DG2" s="224"/>
      <c r="DH2" s="225"/>
      <c r="DI2" s="225"/>
      <c r="DJ2" s="225"/>
      <c r="DK2" s="225"/>
      <c r="DL2" s="225"/>
      <c r="DM2" s="226"/>
      <c r="DN2" s="224"/>
      <c r="DO2" s="225"/>
      <c r="DP2" s="225"/>
      <c r="DQ2" s="225"/>
      <c r="DR2" s="225"/>
      <c r="DS2" s="225"/>
      <c r="DT2" s="226"/>
      <c r="DU2" s="224"/>
      <c r="DV2" s="225"/>
      <c r="DW2" s="225"/>
      <c r="DX2" s="225"/>
      <c r="DY2" s="225"/>
      <c r="DZ2" s="225"/>
      <c r="EA2" s="226"/>
      <c r="EB2" s="224"/>
      <c r="EC2" s="225"/>
      <c r="ED2" s="225"/>
      <c r="EE2" s="225"/>
      <c r="EF2" s="225"/>
      <c r="EG2" s="225"/>
      <c r="EH2" s="226"/>
      <c r="EI2" s="224"/>
      <c r="EJ2" s="225"/>
      <c r="EK2" s="225"/>
      <c r="EL2" s="225"/>
      <c r="EM2" s="225"/>
      <c r="EN2" s="225"/>
      <c r="EO2" s="226"/>
      <c r="EP2" s="4"/>
      <c r="EQ2" s="264" t="s">
        <v>5</v>
      </c>
      <c r="ER2" s="265"/>
      <c r="ES2" s="265"/>
      <c r="ET2" s="265"/>
      <c r="EU2" s="265"/>
      <c r="EV2" s="265"/>
      <c r="EW2" s="266"/>
      <c r="EX2" s="270"/>
      <c r="EY2" s="273"/>
      <c r="EZ2" s="252"/>
      <c r="FA2" s="255"/>
    </row>
    <row r="3" spans="1:158" ht="171.75" customHeight="1" thickTop="1" thickBot="1">
      <c r="A3" s="229"/>
      <c r="B3" s="232"/>
      <c r="C3" s="235"/>
      <c r="D3" s="235" t="s">
        <v>6</v>
      </c>
      <c r="E3" s="238"/>
      <c r="F3" s="258" t="s">
        <v>16</v>
      </c>
      <c r="G3" s="259"/>
      <c r="H3" s="259"/>
      <c r="I3" s="259"/>
      <c r="J3" s="259"/>
      <c r="K3" s="259"/>
      <c r="L3" s="260"/>
      <c r="M3" s="258" t="s">
        <v>105</v>
      </c>
      <c r="N3" s="259"/>
      <c r="O3" s="259"/>
      <c r="P3" s="259"/>
      <c r="Q3" s="259"/>
      <c r="R3" s="259"/>
      <c r="S3" s="260"/>
      <c r="T3" s="258" t="s">
        <v>106</v>
      </c>
      <c r="U3" s="259"/>
      <c r="V3" s="259"/>
      <c r="W3" s="259"/>
      <c r="X3" s="259"/>
      <c r="Y3" s="259"/>
      <c r="Z3" s="260"/>
      <c r="AA3" s="258" t="s">
        <v>107</v>
      </c>
      <c r="AB3" s="259"/>
      <c r="AC3" s="259"/>
      <c r="AD3" s="259"/>
      <c r="AE3" s="259"/>
      <c r="AF3" s="259"/>
      <c r="AG3" s="260"/>
      <c r="AH3" s="261">
        <v>5</v>
      </c>
      <c r="AI3" s="262"/>
      <c r="AJ3" s="262"/>
      <c r="AK3" s="262"/>
      <c r="AL3" s="262"/>
      <c r="AM3" s="262"/>
      <c r="AN3" s="263"/>
      <c r="AO3" s="261">
        <v>6</v>
      </c>
      <c r="AP3" s="262"/>
      <c r="AQ3" s="262"/>
      <c r="AR3" s="262"/>
      <c r="AS3" s="262"/>
      <c r="AT3" s="262"/>
      <c r="AU3" s="263"/>
      <c r="AV3" s="261">
        <v>7</v>
      </c>
      <c r="AW3" s="262"/>
      <c r="AX3" s="262"/>
      <c r="AY3" s="262"/>
      <c r="AZ3" s="262"/>
      <c r="BA3" s="262"/>
      <c r="BB3" s="263"/>
      <c r="BC3" s="261">
        <v>8</v>
      </c>
      <c r="BD3" s="262"/>
      <c r="BE3" s="262"/>
      <c r="BF3" s="262"/>
      <c r="BG3" s="262"/>
      <c r="BH3" s="262"/>
      <c r="BI3" s="263"/>
      <c r="BJ3" s="261">
        <v>9</v>
      </c>
      <c r="BK3" s="262"/>
      <c r="BL3" s="262"/>
      <c r="BM3" s="262"/>
      <c r="BN3" s="262"/>
      <c r="BO3" s="262"/>
      <c r="BP3" s="263"/>
      <c r="BQ3" s="261">
        <v>10</v>
      </c>
      <c r="BR3" s="262"/>
      <c r="BS3" s="262"/>
      <c r="BT3" s="262"/>
      <c r="BU3" s="262"/>
      <c r="BV3" s="262"/>
      <c r="BW3" s="263"/>
      <c r="BX3" s="261">
        <v>11</v>
      </c>
      <c r="BY3" s="262"/>
      <c r="BZ3" s="262"/>
      <c r="CA3" s="262"/>
      <c r="CB3" s="262"/>
      <c r="CC3" s="262"/>
      <c r="CD3" s="263"/>
      <c r="CE3" s="261">
        <v>12</v>
      </c>
      <c r="CF3" s="262"/>
      <c r="CG3" s="262"/>
      <c r="CH3" s="262"/>
      <c r="CI3" s="262"/>
      <c r="CJ3" s="262"/>
      <c r="CK3" s="263"/>
      <c r="CL3" s="261">
        <v>13</v>
      </c>
      <c r="CM3" s="262"/>
      <c r="CN3" s="262"/>
      <c r="CO3" s="262"/>
      <c r="CP3" s="262"/>
      <c r="CQ3" s="262"/>
      <c r="CR3" s="263"/>
      <c r="CS3" s="261">
        <v>14</v>
      </c>
      <c r="CT3" s="262"/>
      <c r="CU3" s="262"/>
      <c r="CV3" s="262"/>
      <c r="CW3" s="262"/>
      <c r="CX3" s="262"/>
      <c r="CY3" s="263"/>
      <c r="CZ3" s="261">
        <v>15</v>
      </c>
      <c r="DA3" s="262"/>
      <c r="DB3" s="262"/>
      <c r="DC3" s="262"/>
      <c r="DD3" s="262"/>
      <c r="DE3" s="262"/>
      <c r="DF3" s="263"/>
      <c r="DG3" s="261">
        <v>16</v>
      </c>
      <c r="DH3" s="262"/>
      <c r="DI3" s="262"/>
      <c r="DJ3" s="262"/>
      <c r="DK3" s="262"/>
      <c r="DL3" s="262"/>
      <c r="DM3" s="263"/>
      <c r="DN3" s="261">
        <v>17</v>
      </c>
      <c r="DO3" s="262"/>
      <c r="DP3" s="262"/>
      <c r="DQ3" s="262"/>
      <c r="DR3" s="262"/>
      <c r="DS3" s="262"/>
      <c r="DT3" s="263"/>
      <c r="DU3" s="261">
        <v>18</v>
      </c>
      <c r="DV3" s="262"/>
      <c r="DW3" s="262"/>
      <c r="DX3" s="262"/>
      <c r="DY3" s="262"/>
      <c r="DZ3" s="262"/>
      <c r="EA3" s="263"/>
      <c r="EB3" s="261">
        <v>19</v>
      </c>
      <c r="EC3" s="262"/>
      <c r="ED3" s="262"/>
      <c r="EE3" s="262"/>
      <c r="EF3" s="262"/>
      <c r="EG3" s="262"/>
      <c r="EH3" s="263"/>
      <c r="EI3" s="243">
        <v>20</v>
      </c>
      <c r="EJ3" s="244"/>
      <c r="EK3" s="244"/>
      <c r="EL3" s="244"/>
      <c r="EM3" s="244"/>
      <c r="EN3" s="244"/>
      <c r="EO3" s="245"/>
      <c r="EP3" s="5"/>
      <c r="EQ3" s="267"/>
      <c r="ER3" s="268"/>
      <c r="ES3" s="268"/>
      <c r="ET3" s="268"/>
      <c r="EU3" s="268"/>
      <c r="EV3" s="268"/>
      <c r="EW3" s="269"/>
      <c r="EX3" s="271"/>
      <c r="EY3" s="274"/>
      <c r="EZ3" s="253"/>
      <c r="FA3" s="256"/>
    </row>
    <row r="4" spans="1:158" ht="84.95" customHeight="1" thickTop="1" thickBot="1">
      <c r="A4" s="229"/>
      <c r="B4" s="232"/>
      <c r="C4" s="235"/>
      <c r="D4" s="235"/>
      <c r="E4" s="238"/>
      <c r="F4" s="6" t="s">
        <v>7</v>
      </c>
      <c r="G4" s="7"/>
      <c r="H4" s="8"/>
      <c r="I4" s="278" t="s">
        <v>8</v>
      </c>
      <c r="J4" s="9"/>
      <c r="K4" s="10"/>
      <c r="L4" s="276" t="s">
        <v>9</v>
      </c>
      <c r="M4" s="6" t="s">
        <v>7</v>
      </c>
      <c r="N4" s="7"/>
      <c r="O4" s="8"/>
      <c r="P4" s="278" t="s">
        <v>8</v>
      </c>
      <c r="Q4" s="9"/>
      <c r="R4" s="10"/>
      <c r="S4" s="276" t="s">
        <v>9</v>
      </c>
      <c r="T4" s="6" t="s">
        <v>7</v>
      </c>
      <c r="U4" s="7"/>
      <c r="V4" s="8"/>
      <c r="W4" s="278" t="s">
        <v>8</v>
      </c>
      <c r="X4" s="9"/>
      <c r="Y4" s="10"/>
      <c r="Z4" s="276" t="s">
        <v>9</v>
      </c>
      <c r="AA4" s="6" t="s">
        <v>7</v>
      </c>
      <c r="AB4" s="7"/>
      <c r="AC4" s="8"/>
      <c r="AD4" s="278" t="s">
        <v>8</v>
      </c>
      <c r="AE4" s="9"/>
      <c r="AF4" s="10"/>
      <c r="AG4" s="276" t="s">
        <v>9</v>
      </c>
      <c r="AH4" s="11" t="s">
        <v>7</v>
      </c>
      <c r="AI4" s="12"/>
      <c r="AJ4" s="12"/>
      <c r="AK4" s="246" t="s">
        <v>8</v>
      </c>
      <c r="AL4" s="13"/>
      <c r="AM4" s="13"/>
      <c r="AN4" s="248" t="s">
        <v>9</v>
      </c>
      <c r="AO4" s="11" t="s">
        <v>7</v>
      </c>
      <c r="AP4" s="12"/>
      <c r="AQ4" s="12"/>
      <c r="AR4" s="246" t="s">
        <v>8</v>
      </c>
      <c r="AS4" s="13"/>
      <c r="AT4" s="13"/>
      <c r="AU4" s="248" t="s">
        <v>9</v>
      </c>
      <c r="AV4" s="11" t="s">
        <v>7</v>
      </c>
      <c r="AW4" s="12"/>
      <c r="AX4" s="12"/>
      <c r="AY4" s="246" t="s">
        <v>8</v>
      </c>
      <c r="AZ4" s="13"/>
      <c r="BA4" s="13"/>
      <c r="BB4" s="248" t="s">
        <v>9</v>
      </c>
      <c r="BC4" s="11" t="s">
        <v>7</v>
      </c>
      <c r="BD4" s="12"/>
      <c r="BE4" s="12"/>
      <c r="BF4" s="246" t="s">
        <v>8</v>
      </c>
      <c r="BG4" s="13"/>
      <c r="BH4" s="13"/>
      <c r="BI4" s="248" t="s">
        <v>9</v>
      </c>
      <c r="BJ4" s="11" t="s">
        <v>7</v>
      </c>
      <c r="BK4" s="12"/>
      <c r="BL4" s="12"/>
      <c r="BM4" s="246" t="s">
        <v>8</v>
      </c>
      <c r="BN4" s="13"/>
      <c r="BO4" s="13"/>
      <c r="BP4" s="248" t="s">
        <v>9</v>
      </c>
      <c r="BQ4" s="11" t="s">
        <v>7</v>
      </c>
      <c r="BR4" s="12"/>
      <c r="BS4" s="12"/>
      <c r="BT4" s="246" t="s">
        <v>8</v>
      </c>
      <c r="BU4" s="13"/>
      <c r="BV4" s="13"/>
      <c r="BW4" s="248" t="s">
        <v>9</v>
      </c>
      <c r="BX4" s="11" t="s">
        <v>7</v>
      </c>
      <c r="BY4" s="12"/>
      <c r="BZ4" s="12"/>
      <c r="CA4" s="246" t="s">
        <v>8</v>
      </c>
      <c r="CB4" s="13"/>
      <c r="CC4" s="13"/>
      <c r="CD4" s="248" t="s">
        <v>9</v>
      </c>
      <c r="CE4" s="11" t="s">
        <v>7</v>
      </c>
      <c r="CF4" s="12"/>
      <c r="CG4" s="12"/>
      <c r="CH4" s="246" t="s">
        <v>8</v>
      </c>
      <c r="CI4" s="13"/>
      <c r="CJ4" s="13"/>
      <c r="CK4" s="248" t="s">
        <v>9</v>
      </c>
      <c r="CL4" s="11" t="s">
        <v>7</v>
      </c>
      <c r="CM4" s="12"/>
      <c r="CN4" s="12"/>
      <c r="CO4" s="246" t="s">
        <v>8</v>
      </c>
      <c r="CP4" s="13"/>
      <c r="CQ4" s="13"/>
      <c r="CR4" s="248" t="s">
        <v>9</v>
      </c>
      <c r="CS4" s="11" t="s">
        <v>7</v>
      </c>
      <c r="CT4" s="12"/>
      <c r="CU4" s="12"/>
      <c r="CV4" s="246" t="s">
        <v>8</v>
      </c>
      <c r="CW4" s="13"/>
      <c r="CX4" s="13"/>
      <c r="CY4" s="248" t="s">
        <v>9</v>
      </c>
      <c r="CZ4" s="11" t="s">
        <v>7</v>
      </c>
      <c r="DA4" s="12"/>
      <c r="DB4" s="12"/>
      <c r="DC4" s="246" t="s">
        <v>8</v>
      </c>
      <c r="DD4" s="13"/>
      <c r="DE4" s="13"/>
      <c r="DF4" s="248" t="s">
        <v>9</v>
      </c>
      <c r="DG4" s="11" t="s">
        <v>7</v>
      </c>
      <c r="DH4" s="12"/>
      <c r="DI4" s="12"/>
      <c r="DJ4" s="246" t="s">
        <v>8</v>
      </c>
      <c r="DK4" s="13"/>
      <c r="DL4" s="13"/>
      <c r="DM4" s="248" t="s">
        <v>9</v>
      </c>
      <c r="DN4" s="11" t="s">
        <v>7</v>
      </c>
      <c r="DO4" s="12"/>
      <c r="DP4" s="12"/>
      <c r="DQ4" s="246" t="s">
        <v>8</v>
      </c>
      <c r="DR4" s="13"/>
      <c r="DS4" s="13"/>
      <c r="DT4" s="248" t="s">
        <v>9</v>
      </c>
      <c r="DU4" s="11" t="s">
        <v>7</v>
      </c>
      <c r="DV4" s="12"/>
      <c r="DW4" s="12"/>
      <c r="DX4" s="246" t="s">
        <v>8</v>
      </c>
      <c r="DY4" s="13"/>
      <c r="DZ4" s="13"/>
      <c r="EA4" s="248" t="s">
        <v>9</v>
      </c>
      <c r="EB4" s="11" t="s">
        <v>7</v>
      </c>
      <c r="EC4" s="12"/>
      <c r="ED4" s="12"/>
      <c r="EE4" s="246" t="s">
        <v>8</v>
      </c>
      <c r="EF4" s="13"/>
      <c r="EG4" s="13"/>
      <c r="EH4" s="248" t="s">
        <v>9</v>
      </c>
      <c r="EI4" s="11" t="s">
        <v>7</v>
      </c>
      <c r="EJ4" s="14"/>
      <c r="EK4" s="14"/>
      <c r="EL4" s="250" t="s">
        <v>8</v>
      </c>
      <c r="EM4" s="15"/>
      <c r="EN4" s="15"/>
      <c r="EO4" s="281" t="s">
        <v>9</v>
      </c>
      <c r="EP4" s="16" t="s">
        <v>7</v>
      </c>
      <c r="EQ4" s="283" t="s">
        <v>10</v>
      </c>
      <c r="ER4" s="17"/>
      <c r="ES4" s="17"/>
      <c r="ET4" s="285" t="s">
        <v>11</v>
      </c>
      <c r="EU4" s="17"/>
      <c r="EV4" s="17"/>
      <c r="EW4" s="287" t="s">
        <v>12</v>
      </c>
      <c r="EX4" s="271"/>
      <c r="EY4" s="274"/>
      <c r="EZ4" s="253"/>
      <c r="FA4" s="256"/>
    </row>
    <row r="5" spans="1:158" ht="84.95" customHeight="1" thickTop="1" thickBot="1">
      <c r="A5" s="230"/>
      <c r="B5" s="233"/>
      <c r="C5" s="236"/>
      <c r="D5" s="18" t="s">
        <v>13</v>
      </c>
      <c r="E5" s="239"/>
      <c r="F5" s="19">
        <v>100</v>
      </c>
      <c r="G5" s="20"/>
      <c r="H5" s="21"/>
      <c r="I5" s="279"/>
      <c r="J5" s="22"/>
      <c r="K5" s="23"/>
      <c r="L5" s="277"/>
      <c r="M5" s="19">
        <v>100</v>
      </c>
      <c r="N5" s="20"/>
      <c r="O5" s="21"/>
      <c r="P5" s="279"/>
      <c r="Q5" s="22"/>
      <c r="R5" s="23"/>
      <c r="S5" s="277"/>
      <c r="T5" s="19">
        <v>100</v>
      </c>
      <c r="U5" s="20"/>
      <c r="V5" s="21"/>
      <c r="W5" s="279"/>
      <c r="X5" s="22"/>
      <c r="Y5" s="23"/>
      <c r="Z5" s="277"/>
      <c r="AA5" s="19">
        <v>100</v>
      </c>
      <c r="AB5" s="20"/>
      <c r="AC5" s="21"/>
      <c r="AD5" s="279"/>
      <c r="AE5" s="22"/>
      <c r="AF5" s="23"/>
      <c r="AG5" s="277"/>
      <c r="AH5" s="24">
        <v>100</v>
      </c>
      <c r="AI5" s="25"/>
      <c r="AJ5" s="25"/>
      <c r="AK5" s="247"/>
      <c r="AL5" s="26"/>
      <c r="AM5" s="26"/>
      <c r="AN5" s="249"/>
      <c r="AO5" s="24">
        <v>100</v>
      </c>
      <c r="AP5" s="25"/>
      <c r="AQ5" s="25"/>
      <c r="AR5" s="247"/>
      <c r="AS5" s="26"/>
      <c r="AT5" s="26"/>
      <c r="AU5" s="249"/>
      <c r="AV5" s="24">
        <v>100</v>
      </c>
      <c r="AW5" s="25"/>
      <c r="AX5" s="25"/>
      <c r="AY5" s="247"/>
      <c r="AZ5" s="26"/>
      <c r="BA5" s="26"/>
      <c r="BB5" s="249"/>
      <c r="BC5" s="24">
        <v>100</v>
      </c>
      <c r="BD5" s="25"/>
      <c r="BE5" s="25"/>
      <c r="BF5" s="247"/>
      <c r="BG5" s="26"/>
      <c r="BH5" s="26"/>
      <c r="BI5" s="249"/>
      <c r="BJ5" s="24">
        <v>100</v>
      </c>
      <c r="BK5" s="25"/>
      <c r="BL5" s="25"/>
      <c r="BM5" s="247"/>
      <c r="BN5" s="26"/>
      <c r="BO5" s="26"/>
      <c r="BP5" s="249"/>
      <c r="BQ5" s="24">
        <v>100</v>
      </c>
      <c r="BR5" s="25"/>
      <c r="BS5" s="25"/>
      <c r="BT5" s="247"/>
      <c r="BU5" s="26"/>
      <c r="BV5" s="26"/>
      <c r="BW5" s="280"/>
      <c r="BX5" s="24">
        <v>100</v>
      </c>
      <c r="BY5" s="25"/>
      <c r="BZ5" s="25"/>
      <c r="CA5" s="247"/>
      <c r="CB5" s="26"/>
      <c r="CC5" s="26"/>
      <c r="CD5" s="249"/>
      <c r="CE5" s="24">
        <v>100</v>
      </c>
      <c r="CF5" s="25"/>
      <c r="CG5" s="25"/>
      <c r="CH5" s="247"/>
      <c r="CI5" s="26"/>
      <c r="CJ5" s="26"/>
      <c r="CK5" s="249"/>
      <c r="CL5" s="24">
        <v>100</v>
      </c>
      <c r="CM5" s="25"/>
      <c r="CN5" s="25"/>
      <c r="CO5" s="247"/>
      <c r="CP5" s="26"/>
      <c r="CQ5" s="26"/>
      <c r="CR5" s="249"/>
      <c r="CS5" s="24">
        <v>100</v>
      </c>
      <c r="CT5" s="25"/>
      <c r="CU5" s="25"/>
      <c r="CV5" s="247"/>
      <c r="CW5" s="26"/>
      <c r="CX5" s="26"/>
      <c r="CY5" s="249"/>
      <c r="CZ5" s="24">
        <v>100</v>
      </c>
      <c r="DA5" s="25"/>
      <c r="DB5" s="25"/>
      <c r="DC5" s="247"/>
      <c r="DD5" s="26"/>
      <c r="DE5" s="26"/>
      <c r="DF5" s="249"/>
      <c r="DG5" s="24">
        <v>100</v>
      </c>
      <c r="DH5" s="25"/>
      <c r="DI5" s="25"/>
      <c r="DJ5" s="247"/>
      <c r="DK5" s="26"/>
      <c r="DL5" s="26"/>
      <c r="DM5" s="249"/>
      <c r="DN5" s="24">
        <v>100</v>
      </c>
      <c r="DO5" s="25"/>
      <c r="DP5" s="25"/>
      <c r="DQ5" s="247"/>
      <c r="DR5" s="26"/>
      <c r="DS5" s="26"/>
      <c r="DT5" s="249"/>
      <c r="DU5" s="24">
        <v>100</v>
      </c>
      <c r="DV5" s="25"/>
      <c r="DW5" s="25"/>
      <c r="DX5" s="247"/>
      <c r="DY5" s="26"/>
      <c r="DZ5" s="26"/>
      <c r="EA5" s="249"/>
      <c r="EB5" s="24">
        <v>100</v>
      </c>
      <c r="EC5" s="25"/>
      <c r="ED5" s="25"/>
      <c r="EE5" s="247"/>
      <c r="EF5" s="26"/>
      <c r="EG5" s="26"/>
      <c r="EH5" s="249"/>
      <c r="EI5" s="24">
        <v>100</v>
      </c>
      <c r="EJ5" s="27"/>
      <c r="EK5" s="27"/>
      <c r="EL5" s="251"/>
      <c r="EM5" s="28"/>
      <c r="EN5" s="28"/>
      <c r="EO5" s="282"/>
      <c r="EP5" s="29">
        <v>100</v>
      </c>
      <c r="EQ5" s="284"/>
      <c r="ER5" s="30"/>
      <c r="ES5" s="30"/>
      <c r="ET5" s="286"/>
      <c r="EU5" s="30"/>
      <c r="EV5" s="30"/>
      <c r="EW5" s="288"/>
      <c r="EX5" s="272"/>
      <c r="EY5" s="275"/>
      <c r="EZ5" s="254"/>
      <c r="FA5" s="257"/>
    </row>
    <row r="6" spans="1:158" ht="150" customHeight="1" thickTop="1" thickBot="1">
      <c r="A6" s="148">
        <v>1</v>
      </c>
      <c r="B6" s="149" t="s">
        <v>14</v>
      </c>
      <c r="C6" s="150">
        <v>17106032</v>
      </c>
      <c r="D6" s="151" t="s">
        <v>104</v>
      </c>
      <c r="E6" s="152"/>
      <c r="F6" s="139">
        <v>80</v>
      </c>
      <c r="G6" s="140">
        <f t="shared" ref="G6:G25" si="0">IF(F6=0,0,IF(F6&lt;40,0,IF(F6&lt;50,1,IF(F6&lt;55,1.333,IF(F6&lt;60,1.666,IF(F6&lt;65,2,IF(F6&lt;70,2.333,IF(F6&gt;=70,0))))))))</f>
        <v>0</v>
      </c>
      <c r="H6" s="140">
        <f t="shared" ref="H6:H25" si="1">IF(F6=0,0,IF(F6&lt;70,0,IF(F6&lt;75,2.666,IF(F6&lt;80,3,IF(F6&lt;85,3.333,IF(F6&lt;90,3.666,IF(F6&lt;=100,4)))))))</f>
        <v>3.3330000000000002</v>
      </c>
      <c r="I6" s="141">
        <f t="shared" ref="I6:I25" si="2">IF(G6=0,H6,G6)</f>
        <v>3.3330000000000002</v>
      </c>
      <c r="J6" s="140">
        <f t="shared" ref="J6:J25" si="3">IF(F6=0,0,IF(F6&lt;40,"F",IF(F6&lt;50,"D",IF(F6&lt;55,"D+",IF(F6&lt;60,"C-",IF(F6&lt;65,"C",IF(F6&lt;70,"C+",IF(F6&gt;=70,0))))))))</f>
        <v>0</v>
      </c>
      <c r="K6" s="140" t="str">
        <f t="shared" ref="K6:K25" si="4">IF(F6=0,0,IF(F6&lt;70,0,IF(F6&lt;75,"B-",IF(F6&lt;80,"B",IF(F6&lt;85,"B+",IF(F6&lt;90,"A-",IF(F6&lt;=100,"A")))))))</f>
        <v>B+</v>
      </c>
      <c r="L6" s="142" t="str">
        <f t="shared" ref="L6:L25" si="5">IF(J6=0,K6,J6)</f>
        <v>B+</v>
      </c>
      <c r="M6" s="139">
        <v>83</v>
      </c>
      <c r="N6" s="140">
        <f t="shared" ref="N6:N25" si="6">IF(M6=0,0,IF(M6&lt;40,0,IF(M6&lt;50,1,IF(M6&lt;55,1.333,IF(M6&lt;60,1.666,IF(M6&lt;65,2,IF(M6&lt;70,2.333,IF(M6&gt;=70,0))))))))</f>
        <v>0</v>
      </c>
      <c r="O6" s="140">
        <f t="shared" ref="O6:O25" si="7">IF(M6=0,0,IF(M6&lt;70,0,IF(M6&lt;75,2.666,IF(M6&lt;80,3,IF(M6&lt;85,3.333,IF(M6&lt;90,3.666,IF(M6&lt;=100,4)))))))</f>
        <v>3.3330000000000002</v>
      </c>
      <c r="P6" s="141">
        <f t="shared" ref="P6:P25" si="8">IF(N6=0,O6,N6)</f>
        <v>3.3330000000000002</v>
      </c>
      <c r="Q6" s="140">
        <f t="shared" ref="Q6:Q25" si="9">IF(M6=0,0,IF(M6&lt;40,"F",IF(M6&lt;50,"D",IF(M6&lt;55,"D+",IF(M6&lt;60,"C-",IF(M6&lt;65,"C",IF(M6&lt;70,"C+",IF(M6&gt;=70,0))))))))</f>
        <v>0</v>
      </c>
      <c r="R6" s="140" t="str">
        <f t="shared" ref="R6:R25" si="10">IF(M6=0,0,IF(M6&lt;70,0,IF(M6&lt;75,"B-",IF(M6&lt;80,"B",IF(M6&lt;85,"B+",IF(M6&lt;90,"A-",IF(M6&lt;=100,"A")))))))</f>
        <v>B+</v>
      </c>
      <c r="S6" s="142" t="str">
        <f t="shared" ref="S6:S25" si="11">IF(Q6=0,R6,Q6)</f>
        <v>B+</v>
      </c>
      <c r="T6" s="139">
        <v>81</v>
      </c>
      <c r="U6" s="140">
        <f t="shared" ref="U6:U25" si="12">IF(T6=0,0,IF(T6&lt;40,0,IF(T6&lt;50,1,IF(T6&lt;55,1.333,IF(T6&lt;60,1.666,IF(T6&lt;65,2,IF(T6&lt;70,2.333,IF(T6&gt;=70,0))))))))</f>
        <v>0</v>
      </c>
      <c r="V6" s="140">
        <f t="shared" ref="V6:V25" si="13">IF(T6=0,0,IF(T6&lt;70,0,IF(T6&lt;75,2.666,IF(T6&lt;80,3,IF(T6&lt;85,3.333,IF(T6&lt;90,3.666,IF(T6&lt;=100,4)))))))</f>
        <v>3.3330000000000002</v>
      </c>
      <c r="W6" s="141">
        <f t="shared" ref="W6:W25" si="14">IF(U6=0,V6,U6)</f>
        <v>3.3330000000000002</v>
      </c>
      <c r="X6" s="140">
        <f t="shared" ref="X6:X25" si="15">IF(T6=0,0,IF(T6&lt;40,"F",IF(T6&lt;50,"D",IF(T6&lt;55,"D+",IF(T6&lt;60,"C-",IF(T6&lt;65,"C",IF(T6&lt;70,"C+",IF(T6&gt;=70,0))))))))</f>
        <v>0</v>
      </c>
      <c r="Y6" s="140" t="str">
        <f t="shared" ref="Y6:Y25" si="16">IF(T6=0,0,IF(T6&lt;70,0,IF(T6&lt;75,"B-",IF(T6&lt;80,"B",IF(T6&lt;85,"B+",IF(T6&lt;90,"A-",IF(T6&lt;=100,"A")))))))</f>
        <v>B+</v>
      </c>
      <c r="Z6" s="142" t="str">
        <f t="shared" ref="Z6:Z25" si="17">IF(X6=0,Y6,X6)</f>
        <v>B+</v>
      </c>
      <c r="AA6" s="139">
        <v>90</v>
      </c>
      <c r="AB6" s="140">
        <f t="shared" ref="AB6:AB25" si="18">IF(AA6=0,0,IF(AA6&lt;40,0,IF(AA6&lt;50,1,IF(AA6&lt;55,1.333,IF(AA6&lt;60,1.666,IF(AA6&lt;65,2,IF(AA6&lt;70,2.333,IF(AA6&gt;=70,0))))))))</f>
        <v>0</v>
      </c>
      <c r="AC6" s="140">
        <f t="shared" ref="AC6:AC25" si="19">IF(AA6=0,0,IF(AA6&lt;70,0,IF(AA6&lt;75,2.666,IF(AA6&lt;80,3,IF(AA6&lt;85,3.333,IF(AA6&lt;90,3.666,IF(AA6&lt;=100,4)))))))</f>
        <v>4</v>
      </c>
      <c r="AD6" s="141">
        <f t="shared" ref="AD6:AD25" si="20">IF(AB6=0,AC6,AB6)</f>
        <v>4</v>
      </c>
      <c r="AE6" s="140">
        <f t="shared" ref="AE6:AE25" si="21">IF(AA6=0,0,IF(AA6&lt;40,"F",IF(AA6&lt;50,"D",IF(AA6&lt;55,"D+",IF(AA6&lt;60,"C-",IF(AA6&lt;65,"C",IF(AA6&lt;70,"C+",IF(AA6&gt;=70,0))))))))</f>
        <v>0</v>
      </c>
      <c r="AF6" s="140" t="str">
        <f t="shared" ref="AF6:AF25" si="22">IF(AA6=0,0,IF(AA6&lt;70,0,IF(AA6&lt;75,"B-",IF(AA6&lt;80,"B",IF(AA6&lt;85,"B+",IF(AA6&lt;90,"A-",IF(AA6&lt;=100,"A")))))))</f>
        <v>A</v>
      </c>
      <c r="AG6" s="142" t="str">
        <f t="shared" ref="AG6:AG25" si="23">IF(AE6=0,AF6,AE6)</f>
        <v>A</v>
      </c>
      <c r="AH6" s="33"/>
      <c r="AI6" s="34">
        <f t="shared" ref="AI6:AI25" si="24">IF(AH6=0,0,IF(AH6&lt;40,0,IF(AH6&lt;50,1,IF(AH6&lt;55,1.333,IF(AH6&lt;60,1.666,IF(AH6&lt;65,2,IF(AH6&lt;70,2.333,IF(AH6&gt;=70,0))))))))</f>
        <v>0</v>
      </c>
      <c r="AJ6" s="35">
        <f t="shared" ref="AJ6:AJ25" si="25">IF(AH6=0,0,IF(AH6&lt;70,0,IF(AH6&lt;75,2.666,IF(AH6&lt;80,3,IF(AH6&lt;85,3.333,IF(AH6&lt;90,3.666,IF(AH6&lt;=100,4)))))))</f>
        <v>0</v>
      </c>
      <c r="AK6" s="36">
        <f t="shared" ref="AK6:AK25" si="26">IF(AI6=0,AJ6,AI6)</f>
        <v>0</v>
      </c>
      <c r="AL6" s="37">
        <f t="shared" ref="AL6:AL25" si="27">IF(AH6=0,0,IF(AH6&lt;40,"F",IF(AH6&lt;50,"D",IF(AH6&lt;55,"D+",IF(AH6&lt;60,"C-",IF(AH6&lt;65,"C",IF(AH6&lt;70,"C+",IF(AH6&gt;=70,0))))))))</f>
        <v>0</v>
      </c>
      <c r="AM6" s="38">
        <f t="shared" ref="AM6:AM25" si="28">IF(AH6=0,0,IF(AH6&lt;70,0,IF(AH6&lt;75,"B-",IF(AH6&lt;80,"B",IF(AH6&lt;85,"B+",IF(AH6&lt;90,"A-",IF(AH6&lt;=100,"A")))))))</f>
        <v>0</v>
      </c>
      <c r="AN6" s="39">
        <f t="shared" ref="AN6:AN25" si="29">IF(AL6=0,AM6,AL6)</f>
        <v>0</v>
      </c>
      <c r="AO6" s="33"/>
      <c r="AP6" s="34">
        <f t="shared" ref="AP6:AP25" si="30">IF(AO6=0,0,IF(AO6&lt;40,0,IF(AO6&lt;50,1,IF(AO6&lt;55,1.333,IF(AO6&lt;60,1.666,IF(AO6&lt;65,2,IF(AO6&lt;70,2.333,IF(AO6&gt;=70,0))))))))</f>
        <v>0</v>
      </c>
      <c r="AQ6" s="35">
        <f t="shared" ref="AQ6:AQ25" si="31">IF(AO6=0,0,IF(AO6&lt;70,0,IF(AO6&lt;75,2.666,IF(AO6&lt;80,3,IF(AO6&lt;85,3.333,IF(AO6&lt;90,3.666,IF(AO6&lt;=100,4)))))))</f>
        <v>0</v>
      </c>
      <c r="AR6" s="36">
        <f t="shared" ref="AR6:AR25" si="32">IF(AP6=0,AQ6,AP6)</f>
        <v>0</v>
      </c>
      <c r="AS6" s="37">
        <f t="shared" ref="AS6:AS25" si="33">IF(AO6=0,0,IF(AO6&lt;40,"F",IF(AO6&lt;50,"D",IF(AO6&lt;55,"D+",IF(AO6&lt;60,"C-",IF(AO6&lt;65,"C",IF(AO6&lt;70,"C+",IF(AO6&gt;=70,0))))))))</f>
        <v>0</v>
      </c>
      <c r="AT6" s="38">
        <f t="shared" ref="AT6:AT25" si="34">IF(AO6=0,0,IF(AO6&lt;70,0,IF(AO6&lt;75,"B-",IF(AO6&lt;80,"B",IF(AO6&lt;85,"B+",IF(AO6&lt;90,"A-",IF(AO6&lt;=100,"A")))))))</f>
        <v>0</v>
      </c>
      <c r="AU6" s="39">
        <f t="shared" ref="AU6:AU25" si="35">IF(AS6=0,AT6,AS6)</f>
        <v>0</v>
      </c>
      <c r="AV6" s="33"/>
      <c r="AW6" s="34">
        <f t="shared" ref="AW6:AW25" si="36">IF(AV6=0,0,IF(AV6&lt;40,0,IF(AV6&lt;50,1,IF(AV6&lt;55,1.333,IF(AV6&lt;60,1.666,IF(AV6&lt;65,2,IF(AV6&lt;70,2.333,IF(AV6&gt;=70,0))))))))</f>
        <v>0</v>
      </c>
      <c r="AX6" s="35">
        <f t="shared" ref="AX6:AX25" si="37">IF(AV6=0,0,IF(AV6&lt;70,0,IF(AV6&lt;75,2.666,IF(AV6&lt;80,3,IF(AV6&lt;85,3.333,IF(AV6&lt;90,3.666,IF(AV6&lt;=100,4)))))))</f>
        <v>0</v>
      </c>
      <c r="AY6" s="36">
        <f t="shared" ref="AY6:AY25" si="38">IF(AW6=0,AX6,AW6)</f>
        <v>0</v>
      </c>
      <c r="AZ6" s="37">
        <f t="shared" ref="AZ6:AZ25" si="39">IF(AV6=0,0,IF(AV6&lt;40,"F",IF(AV6&lt;50,"D",IF(AV6&lt;55,"D+",IF(AV6&lt;60,"C-",IF(AV6&lt;65,"C",IF(AV6&lt;70,"C+",IF(AV6&gt;=70,0))))))))</f>
        <v>0</v>
      </c>
      <c r="BA6" s="38">
        <f t="shared" ref="BA6:BA25" si="40">IF(AV6=0,0,IF(AV6&lt;70,0,IF(AV6&lt;75,"B-",IF(AV6&lt;80,"B",IF(AV6&lt;85,"B+",IF(AV6&lt;90,"A-",IF(AV6&lt;=100,"A")))))))</f>
        <v>0</v>
      </c>
      <c r="BB6" s="39">
        <f t="shared" ref="BB6:BB25" si="41">IF(AZ6=0,BA6,AZ6)</f>
        <v>0</v>
      </c>
      <c r="BC6" s="33"/>
      <c r="BD6" s="34">
        <f t="shared" ref="BD6:BD25" si="42">IF(BC6=0,0,IF(BC6&lt;40,0,IF(BC6&lt;50,1,IF(BC6&lt;55,1.333,IF(BC6&lt;60,1.666,IF(BC6&lt;65,2,IF(BC6&lt;70,2.333,IF(BC6&gt;=70,0))))))))</f>
        <v>0</v>
      </c>
      <c r="BE6" s="35">
        <f t="shared" ref="BE6:BE25" si="43">IF(BC6=0,0,IF(BC6&lt;70,0,IF(BC6&lt;75,2.666,IF(BC6&lt;80,3,IF(BC6&lt;85,3.333,IF(BC6&lt;90,3.666,IF(BC6&lt;=100,4)))))))</f>
        <v>0</v>
      </c>
      <c r="BF6" s="36">
        <f t="shared" ref="BF6:BF25" si="44">IF(BD6=0,BE6,BD6)</f>
        <v>0</v>
      </c>
      <c r="BG6" s="37">
        <f t="shared" ref="BG6:BG25" si="45">IF(BC6=0,0,IF(BC6&lt;40,"F",IF(BC6&lt;50,"D",IF(BC6&lt;55,"D+",IF(BC6&lt;60,"C-",IF(BC6&lt;65,"C",IF(BC6&lt;70,"C+",IF(BC6&gt;=70,0))))))))</f>
        <v>0</v>
      </c>
      <c r="BH6" s="38">
        <f t="shared" ref="BH6:BH25" si="46">IF(BC6=0,0,IF(BC6&lt;70,0,IF(BC6&lt;75,"B-",IF(BC6&lt;80,"B",IF(BC6&lt;85,"B+",IF(BC6&lt;90,"A-",IF(BC6&lt;=100,"A")))))))</f>
        <v>0</v>
      </c>
      <c r="BI6" s="39">
        <f t="shared" ref="BI6:BI25" si="47">IF(BG6=0,BH6,BG6)</f>
        <v>0</v>
      </c>
      <c r="BJ6" s="33"/>
      <c r="BK6" s="34">
        <f t="shared" ref="BK6:BK25" si="48">IF(BJ6=0,0,IF(BJ6&lt;40,0,IF(BJ6&lt;50,1,IF(BJ6&lt;55,1.333,IF(BJ6&lt;60,1.666,IF(BJ6&lt;65,2,IF(BJ6&lt;70,2.333,IF(BJ6&gt;=70,0))))))))</f>
        <v>0</v>
      </c>
      <c r="BL6" s="35">
        <f t="shared" ref="BL6:BL25" si="49">IF(BJ6=0,0,IF(BJ6&lt;70,0,IF(BJ6&lt;75,2.666,IF(BJ6&lt;80,3,IF(BJ6&lt;85,3.333,IF(BJ6&lt;90,3.666,IF(BJ6&lt;=100,4)))))))</f>
        <v>0</v>
      </c>
      <c r="BM6" s="36">
        <f t="shared" ref="BM6:BM25" si="50">IF(BK6=0,BL6,BK6)</f>
        <v>0</v>
      </c>
      <c r="BN6" s="37">
        <f t="shared" ref="BN6:BN25" si="51">IF(BJ6=0,0,IF(BJ6&lt;40,"F",IF(BJ6&lt;50,"D",IF(BJ6&lt;55,"D+",IF(BJ6&lt;60,"C-",IF(BJ6&lt;65,"C",IF(BJ6&lt;70,"C+",IF(BJ6&gt;=70,0))))))))</f>
        <v>0</v>
      </c>
      <c r="BO6" s="38">
        <f t="shared" ref="BO6:BO25" si="52">IF(BJ6=0,0,IF(BJ6&lt;70,0,IF(BJ6&lt;75,"B-",IF(BJ6&lt;80,"B",IF(BJ6&lt;85,"B+",IF(BJ6&lt;90,"A-",IF(BJ6&lt;=100,"A")))))))</f>
        <v>0</v>
      </c>
      <c r="BP6" s="39">
        <f t="shared" ref="BP6:BP25" si="53">IF(BN6=0,BO6,BN6)</f>
        <v>0</v>
      </c>
      <c r="BQ6" s="33"/>
      <c r="BR6" s="34">
        <f t="shared" ref="BR6:BR25" si="54">IF(BQ6=0,0,IF(BQ6&lt;40,0,IF(BQ6&lt;50,1,IF(BQ6&lt;55,1.333,IF(BQ6&lt;60,1.666,IF(BQ6&lt;65,2,IF(BQ6&lt;70,2.333,IF(BQ6&gt;=70,0))))))))</f>
        <v>0</v>
      </c>
      <c r="BS6" s="35">
        <f t="shared" ref="BS6:BS25" si="55">IF(BQ6=0,0,IF(BQ6&lt;70,0,IF(BQ6&lt;75,2.666,IF(BQ6&lt;80,3,IF(BQ6&lt;85,3.333,IF(BQ6&lt;90,3.666,IF(BQ6&lt;=100,4)))))))</f>
        <v>0</v>
      </c>
      <c r="BT6" s="36">
        <f t="shared" ref="BT6:BT25" si="56">IF(BR6=0,BS6,BR6)</f>
        <v>0</v>
      </c>
      <c r="BU6" s="37">
        <f t="shared" ref="BU6:BU25" si="57">IF(BQ6=0,0,IF(BQ6&lt;40,"F",IF(BQ6&lt;50,"D",IF(BQ6&lt;55,"D+",IF(BQ6&lt;60,"C-",IF(BQ6&lt;65,"C",IF(BQ6&lt;70,"C+",IF(BQ6&gt;=70,0))))))))</f>
        <v>0</v>
      </c>
      <c r="BV6" s="38">
        <f t="shared" ref="BV6:BV25" si="58">IF(BQ6=0,0,IF(BQ6&lt;70,0,IF(BQ6&lt;75,"B-",IF(BQ6&lt;80,"B",IF(BQ6&lt;85,"B+",IF(BQ6&lt;90,"A-",IF(BQ6&lt;=100,"A")))))))</f>
        <v>0</v>
      </c>
      <c r="BW6" s="39">
        <f t="shared" ref="BW6:BW25" si="59">IF(BU6=0,BV6,BU6)</f>
        <v>0</v>
      </c>
      <c r="BX6" s="33"/>
      <c r="BY6" s="34">
        <f t="shared" ref="BY6:BY25" si="60">IF(BX6=0,0,IF(BX6&lt;40,0,IF(BX6&lt;50,1,IF(BX6&lt;55,1.333,IF(BX6&lt;60,1.666,IF(BX6&lt;65,2,IF(BX6&lt;70,2.333,IF(BX6&gt;=70,0))))))))</f>
        <v>0</v>
      </c>
      <c r="BZ6" s="35">
        <f t="shared" ref="BZ6:BZ25" si="61">IF(BX6=0,0,IF(BX6&lt;70,0,IF(BX6&lt;75,2.666,IF(BX6&lt;80,3,IF(BX6&lt;85,3.333,IF(BX6&lt;90,3.666,IF(BX6&lt;=100,4)))))))</f>
        <v>0</v>
      </c>
      <c r="CA6" s="36">
        <f t="shared" ref="CA6:CA25" si="62">IF(BY6=0,BZ6,BY6)</f>
        <v>0</v>
      </c>
      <c r="CB6" s="37">
        <f t="shared" ref="CB6:CB25" si="63">IF(BX6=0,0,IF(BX6&lt;40,"F",IF(BX6&lt;50,"D",IF(BX6&lt;55,"D+",IF(BX6&lt;60,"C-",IF(BX6&lt;65,"C",IF(BX6&lt;70,"C+",IF(BX6&gt;=70,0))))))))</f>
        <v>0</v>
      </c>
      <c r="CC6" s="38">
        <f t="shared" ref="CC6:CC25" si="64">IF(BX6=0,0,IF(BX6&lt;70,0,IF(BX6&lt;75,"B-",IF(BX6&lt;80,"B",IF(BX6&lt;85,"B+",IF(BX6&lt;90,"A-",IF(BX6&lt;=100,"A")))))))</f>
        <v>0</v>
      </c>
      <c r="CD6" s="39">
        <f t="shared" ref="CD6:CD25" si="65">IF(CB6=0,CC6,CB6)</f>
        <v>0</v>
      </c>
      <c r="CE6" s="33"/>
      <c r="CF6" s="34">
        <f t="shared" ref="CF6:CF25" si="66">IF(CE6=0,0,IF(CE6&lt;40,0,IF(CE6&lt;50,1,IF(CE6&lt;55,1.333,IF(CE6&lt;60,1.666,IF(CE6&lt;65,2,IF(CE6&lt;70,2.333,IF(CE6&gt;=70,0))))))))</f>
        <v>0</v>
      </c>
      <c r="CG6" s="35">
        <f t="shared" ref="CG6:CG25" si="67">IF(CE6=0,0,IF(CE6&lt;70,0,IF(CE6&lt;75,2.666,IF(CE6&lt;80,3,IF(CE6&lt;85,3.333,IF(CE6&lt;90,3.666,IF(CE6&lt;=100,4)))))))</f>
        <v>0</v>
      </c>
      <c r="CH6" s="36">
        <f t="shared" ref="CH6:CH25" si="68">IF(CF6=0,CG6,CF6)</f>
        <v>0</v>
      </c>
      <c r="CI6" s="37">
        <f t="shared" ref="CI6:CI25" si="69">IF(CE6=0,0,IF(CE6&lt;40,"F",IF(CE6&lt;50,"D",IF(CE6&lt;55,"D+",IF(CE6&lt;60,"C-",IF(CE6&lt;65,"C",IF(CE6&lt;70,"C+",IF(CE6&gt;=70,0))))))))</f>
        <v>0</v>
      </c>
      <c r="CJ6" s="38">
        <f t="shared" ref="CJ6:CJ25" si="70">IF(CE6=0,0,IF(CE6&lt;70,0,IF(CE6&lt;75,"B-",IF(CE6&lt;80,"B",IF(CE6&lt;85,"B+",IF(CE6&lt;90,"A-",IF(CE6&lt;=100,"A")))))))</f>
        <v>0</v>
      </c>
      <c r="CK6" s="39">
        <f t="shared" ref="CK6:CK25" si="71">IF(CI6=0,CJ6,CI6)</f>
        <v>0</v>
      </c>
      <c r="CL6" s="33"/>
      <c r="CM6" s="34">
        <f t="shared" ref="CM6:CM25" si="72">IF(CL6=0,0,IF(CL6&lt;40,0,IF(CL6&lt;50,1,IF(CL6&lt;55,1.333,IF(CL6&lt;60,1.666,IF(CL6&lt;65,2,IF(CL6&lt;70,2.333,IF(CL6&gt;=70,0))))))))</f>
        <v>0</v>
      </c>
      <c r="CN6" s="35">
        <f t="shared" ref="CN6:CN25" si="73">IF(CL6=0,0,IF(CL6&lt;70,0,IF(CL6&lt;75,2.666,IF(CL6&lt;80,3,IF(CL6&lt;85,3.333,IF(CL6&lt;90,3.666,IF(CL6&lt;=100,4)))))))</f>
        <v>0</v>
      </c>
      <c r="CO6" s="36">
        <f t="shared" ref="CO6:CO25" si="74">IF(CM6=0,CN6,CM6)</f>
        <v>0</v>
      </c>
      <c r="CP6" s="37">
        <f t="shared" ref="CP6:CP25" si="75">IF(CL6=0,0,IF(CL6&lt;40,"F",IF(CL6&lt;50,"D",IF(CL6&lt;55,"D+",IF(CL6&lt;60,"C-",IF(CL6&lt;65,"C",IF(CL6&lt;70,"C+",IF(CL6&gt;=70,0))))))))</f>
        <v>0</v>
      </c>
      <c r="CQ6" s="38">
        <f t="shared" ref="CQ6:CQ25" si="76">IF(CL6=0,0,IF(CL6&lt;70,0,IF(CL6&lt;75,"B-",IF(CL6&lt;80,"B",IF(CL6&lt;85,"B+",IF(CL6&lt;90,"A-",IF(CL6&lt;=100,"A")))))))</f>
        <v>0</v>
      </c>
      <c r="CR6" s="39">
        <f t="shared" ref="CR6:CR25" si="77">IF(CP6=0,CQ6,CP6)</f>
        <v>0</v>
      </c>
      <c r="CS6" s="33"/>
      <c r="CT6" s="34">
        <f t="shared" ref="CT6:CT25" si="78">IF(CS6=0,0,IF(CS6&lt;40,0,IF(CS6&lt;50,1,IF(CS6&lt;55,1.333,IF(CS6&lt;60,1.666,IF(CS6&lt;65,2,IF(CS6&lt;70,2.333,IF(CS6&gt;=70,0))))))))</f>
        <v>0</v>
      </c>
      <c r="CU6" s="35">
        <f t="shared" ref="CU6:CU25" si="79">IF(CS6=0,0,IF(CS6&lt;70,0,IF(CS6&lt;75,2.666,IF(CS6&lt;80,3,IF(CS6&lt;85,3.333,IF(CS6&lt;90,3.666,IF(CS6&lt;=100,4)))))))</f>
        <v>0</v>
      </c>
      <c r="CV6" s="36">
        <f t="shared" ref="CV6:CV25" si="80">IF(CT6=0,CU6,CT6)</f>
        <v>0</v>
      </c>
      <c r="CW6" s="37">
        <f t="shared" ref="CW6:CW25" si="81">IF(CS6=0,0,IF(CS6&lt;40,"F",IF(CS6&lt;50,"D",IF(CS6&lt;55,"D+",IF(CS6&lt;60,"C-",IF(CS6&lt;65,"C",IF(CS6&lt;70,"C+",IF(CS6&gt;=70,0))))))))</f>
        <v>0</v>
      </c>
      <c r="CX6" s="38">
        <f t="shared" ref="CX6:CX25" si="82">IF(CS6=0,0,IF(CS6&lt;70,0,IF(CS6&lt;75,"B-",IF(CS6&lt;80,"B",IF(CS6&lt;85,"B+",IF(CS6&lt;90,"A-",IF(CS6&lt;=100,"A")))))))</f>
        <v>0</v>
      </c>
      <c r="CY6" s="39">
        <f t="shared" ref="CY6:CY25" si="83">IF(CW6=0,CX6,CW6)</f>
        <v>0</v>
      </c>
      <c r="CZ6" s="33"/>
      <c r="DA6" s="34">
        <f t="shared" ref="DA6:DA25" si="84">IF(CZ6=0,0,IF(CZ6&lt;40,0,IF(CZ6&lt;50,1,IF(CZ6&lt;55,1.333,IF(CZ6&lt;60,1.666,IF(CZ6&lt;65,2,IF(CZ6&lt;70,2.333,IF(CZ6&gt;=70,0))))))))</f>
        <v>0</v>
      </c>
      <c r="DB6" s="35">
        <f t="shared" ref="DB6:DB25" si="85">IF(CZ6=0,0,IF(CZ6&lt;70,0,IF(CZ6&lt;75,2.666,IF(CZ6&lt;80,3,IF(CZ6&lt;85,3.333,IF(CZ6&lt;90,3.666,IF(CZ6&lt;=100,4)))))))</f>
        <v>0</v>
      </c>
      <c r="DC6" s="36">
        <f t="shared" ref="DC6:DC25" si="86">IF(DA6=0,DB6,DA6)</f>
        <v>0</v>
      </c>
      <c r="DD6" s="37">
        <f t="shared" ref="DD6:DD25" si="87">IF(CZ6=0,0,IF(CZ6&lt;40,"F",IF(CZ6&lt;50,"D",IF(CZ6&lt;55,"D+",IF(CZ6&lt;60,"C-",IF(CZ6&lt;65,"C",IF(CZ6&lt;70,"C+",IF(CZ6&gt;=70,0))))))))</f>
        <v>0</v>
      </c>
      <c r="DE6" s="38">
        <f t="shared" ref="DE6:DE25" si="88">IF(CZ6=0,0,IF(CZ6&lt;70,0,IF(CZ6&lt;75,"B-",IF(CZ6&lt;80,"B",IF(CZ6&lt;85,"B+",IF(CZ6&lt;90,"A-",IF(CZ6&lt;=100,"A")))))))</f>
        <v>0</v>
      </c>
      <c r="DF6" s="39">
        <f t="shared" ref="DF6:DF25" si="89">IF(DD6=0,DE6,DD6)</f>
        <v>0</v>
      </c>
      <c r="DG6" s="33"/>
      <c r="DH6" s="34">
        <f t="shared" ref="DH6:DH25" si="90">IF(DG6=0,0,IF(DG6&lt;40,0,IF(DG6&lt;50,1,IF(DG6&lt;55,1.333,IF(DG6&lt;60,1.666,IF(DG6&lt;65,2,IF(DG6&lt;70,2.333,IF(DG6&gt;=70,0))))))))</f>
        <v>0</v>
      </c>
      <c r="DI6" s="35">
        <f t="shared" ref="DI6:DI25" si="91">IF(DG6=0,0,IF(DG6&lt;70,0,IF(DG6&lt;75,2.666,IF(DG6&lt;80,3,IF(DG6&lt;85,3.333,IF(DG6&lt;90,3.666,IF(DG6&lt;=100,4)))))))</f>
        <v>0</v>
      </c>
      <c r="DJ6" s="36">
        <f t="shared" ref="DJ6:DJ25" si="92">IF(DH6=0,DI6,DH6)</f>
        <v>0</v>
      </c>
      <c r="DK6" s="37">
        <f t="shared" ref="DK6:DK25" si="93">IF(DG6=0,0,IF(DG6&lt;40,"F",IF(DG6&lt;50,"D",IF(DG6&lt;55,"D+",IF(DG6&lt;60,"C-",IF(DG6&lt;65,"C",IF(DG6&lt;70,"C+",IF(DG6&gt;=70,0))))))))</f>
        <v>0</v>
      </c>
      <c r="DL6" s="38">
        <f t="shared" ref="DL6:DL25" si="94">IF(DG6=0,0,IF(DG6&lt;70,0,IF(DG6&lt;75,"B-",IF(DG6&lt;80,"B",IF(DG6&lt;85,"B+",IF(DG6&lt;90,"A-",IF(DG6&lt;=100,"A")))))))</f>
        <v>0</v>
      </c>
      <c r="DM6" s="39">
        <f t="shared" ref="DM6:DM25" si="95">IF(DK6=0,DL6,DK6)</f>
        <v>0</v>
      </c>
      <c r="DN6" s="33"/>
      <c r="DO6" s="34">
        <f t="shared" ref="DO6:DO25" si="96">IF(DN6=0,0,IF(DN6&lt;40,0,IF(DN6&lt;50,1,IF(DN6&lt;55,1.333,IF(DN6&lt;60,1.666,IF(DN6&lt;65,2,IF(DN6&lt;70,2.333,IF(DN6&gt;=70,0))))))))</f>
        <v>0</v>
      </c>
      <c r="DP6" s="35">
        <f t="shared" ref="DP6:DP25" si="97">IF(DN6=0,0,IF(DN6&lt;70,0,IF(DN6&lt;75,2.666,IF(DN6&lt;80,3,IF(DN6&lt;85,3.333,IF(DN6&lt;90,3.666,IF(DN6&lt;=100,4)))))))</f>
        <v>0</v>
      </c>
      <c r="DQ6" s="36">
        <f t="shared" ref="DQ6:DQ25" si="98">IF(DO6=0,DP6,DO6)</f>
        <v>0</v>
      </c>
      <c r="DR6" s="37">
        <f t="shared" ref="DR6:DR25" si="99">IF(DN6=0,0,IF(DN6&lt;40,"F",IF(DN6&lt;50,"D",IF(DN6&lt;55,"D+",IF(DN6&lt;60,"C-",IF(DN6&lt;65,"C",IF(DN6&lt;70,"C+",IF(DN6&gt;=70,0))))))))</f>
        <v>0</v>
      </c>
      <c r="DS6" s="38">
        <f t="shared" ref="DS6:DS25" si="100">IF(DN6=0,0,IF(DN6&lt;70,0,IF(DN6&lt;75,"B-",IF(DN6&lt;80,"B",IF(DN6&lt;85,"B+",IF(DN6&lt;90,"A-",IF(DN6&lt;=100,"A")))))))</f>
        <v>0</v>
      </c>
      <c r="DT6" s="39">
        <f t="shared" ref="DT6:DT25" si="101">IF(DR6=0,DS6,DR6)</f>
        <v>0</v>
      </c>
      <c r="DU6" s="33"/>
      <c r="DV6" s="34">
        <f t="shared" ref="DV6:DV25" si="102">IF(DU6=0,0,IF(DU6&lt;40,0,IF(DU6&lt;50,1,IF(DU6&lt;55,1.333,IF(DU6&lt;60,1.666,IF(DU6&lt;65,2,IF(DU6&lt;70,2.333,IF(DU6&gt;=70,0))))))))</f>
        <v>0</v>
      </c>
      <c r="DW6" s="35">
        <f t="shared" ref="DW6:DW25" si="103">IF(DU6=0,0,IF(DU6&lt;70,0,IF(DU6&lt;75,2.666,IF(DU6&lt;80,3,IF(DU6&lt;85,3.333,IF(DU6&lt;90,3.666,IF(DU6&lt;=100,4)))))))</f>
        <v>0</v>
      </c>
      <c r="DX6" s="36">
        <f t="shared" ref="DX6:DX25" si="104">IF(DV6=0,DW6,DV6)</f>
        <v>0</v>
      </c>
      <c r="DY6" s="37">
        <f t="shared" ref="DY6:DY25" si="105">IF(DU6=0,0,IF(DU6&lt;40,"F",IF(DU6&lt;50,"D",IF(DU6&lt;55,"D+",IF(DU6&lt;60,"C-",IF(DU6&lt;65,"C",IF(DU6&lt;70,"C+",IF(DU6&gt;=70,0))))))))</f>
        <v>0</v>
      </c>
      <c r="DZ6" s="38">
        <f t="shared" ref="DZ6:DZ25" si="106">IF(DU6=0,0,IF(DU6&lt;70,0,IF(DU6&lt;75,"B-",IF(DU6&lt;80,"B",IF(DU6&lt;85,"B+",IF(DU6&lt;90,"A-",IF(DU6&lt;=100,"A")))))))</f>
        <v>0</v>
      </c>
      <c r="EA6" s="39">
        <f t="shared" ref="EA6:EA25" si="107">IF(DY6=0,DZ6,DY6)</f>
        <v>0</v>
      </c>
      <c r="EB6" s="33"/>
      <c r="EC6" s="34">
        <f t="shared" ref="EC6:EC25" si="108">IF(EB6=0,0,IF(EB6&lt;40,0,IF(EB6&lt;50,1,IF(EB6&lt;55,1.333,IF(EB6&lt;60,1.666,IF(EB6&lt;65,2,IF(EB6&lt;70,2.333,IF(EB6&gt;=70,0))))))))</f>
        <v>0</v>
      </c>
      <c r="ED6" s="35">
        <f t="shared" ref="ED6:ED25" si="109">IF(EB6=0,0,IF(EB6&lt;70,0,IF(EB6&lt;75,2.666,IF(EB6&lt;80,3,IF(EB6&lt;85,3.333,IF(EB6&lt;90,3.666,IF(EB6&lt;=100,4)))))))</f>
        <v>0</v>
      </c>
      <c r="EE6" s="36">
        <f t="shared" ref="EE6:EE25" si="110">IF(EC6=0,ED6,EC6)</f>
        <v>0</v>
      </c>
      <c r="EF6" s="37">
        <f t="shared" ref="EF6:EF25" si="111">IF(EB6=0,0,IF(EB6&lt;40,"F",IF(EB6&lt;50,"D",IF(EB6&lt;55,"D+",IF(EB6&lt;60,"C-",IF(EB6&lt;65,"C",IF(EB6&lt;70,"C+",IF(EB6&gt;=70,0))))))))</f>
        <v>0</v>
      </c>
      <c r="EG6" s="38">
        <f t="shared" ref="EG6:EG25" si="112">IF(EB6=0,0,IF(EB6&lt;70,0,IF(EB6&lt;75,"B-",IF(EB6&lt;80,"B",IF(EB6&lt;85,"B+",IF(EB6&lt;90,"A-",IF(EB6&lt;=100,"A")))))))</f>
        <v>0</v>
      </c>
      <c r="EH6" s="39"/>
      <c r="EI6" s="33"/>
      <c r="EJ6" s="34">
        <f t="shared" ref="EJ6:EJ25" si="113">IF(EI6=0,0,IF(EI6&lt;40,0,IF(EI6&lt;50,1,IF(EI6&lt;55,1.333,IF(EI6&lt;60,1.666,IF(EI6&lt;65,2,IF(EI6&lt;70,2.333,IF(EI6&gt;=70,0))))))))</f>
        <v>0</v>
      </c>
      <c r="EK6" s="35">
        <f t="shared" ref="EK6:EK25" si="114">IF(EI6=0,0,IF(EI6&lt;70,0,IF(EI6&lt;75,2.666,IF(EI6&lt;80,3,IF(EI6&lt;85,3.333,IF(EI6&lt;90,3.666,IF(EI6&lt;=100,4)))))))</f>
        <v>0</v>
      </c>
      <c r="EL6" s="36">
        <f t="shared" ref="EL6:EL25" si="115">IF(EJ6=0,EK6,EJ6)</f>
        <v>0</v>
      </c>
      <c r="EM6" s="37">
        <f t="shared" ref="EM6:EM25" si="116">IF(EI6=0,0,IF(EI6&lt;40,"F",IF(EI6&lt;50,"D",IF(EI6&lt;55,"D+",IF(EI6&lt;60,"C-",IF(EI6&lt;65,"C",IF(EI6&lt;70,"C+",IF(EI6&gt;=70,0))))))))</f>
        <v>0</v>
      </c>
      <c r="EN6" s="38">
        <f t="shared" ref="EN6:EN25" si="117">IF(EI6=0,0,IF(EI6&lt;70,0,IF(EI6&lt;75,"B-",IF(EI6&lt;80,"B",IF(EI6&lt;85,"B+",IF(EI6&lt;90,"A-",IF(EI6&lt;=100,"A")))))))</f>
        <v>0</v>
      </c>
      <c r="EO6" s="39">
        <f t="shared" ref="EO6:EO25" si="118">IF(EM6=0,EN6,EM6)</f>
        <v>0</v>
      </c>
      <c r="EP6" s="40"/>
      <c r="EQ6" s="41">
        <f t="shared" ref="EQ6:EQ25" si="119">I6+P6+W6+AD6+AK6+AR6+AY6+BF6+BM6+BT6+CA6+CH6+CO6+CV6+DC6+DJ6+DQ6+DX6+EE6+EL6</f>
        <v>13.999000000000001</v>
      </c>
      <c r="ER6" s="42">
        <f t="shared" ref="ER6:ER25" si="120">COUNT(F6,M6,T6,AA6,AH6,AO6,AV6,BC6,BJ6,BQ6,BX6,CE6,CL6,CS6,CZ6,DG6,DN6,DU6,EB6,EI6)*3</f>
        <v>12</v>
      </c>
      <c r="ES6" s="43">
        <f t="shared" ref="ES6:ES25" si="121">I6*3+P6*3+W6*3+AD6*3+AK6*3+AR6*3+AY6*3+BF6*3+BM6*3+BT6*3+CA6*3+CH6*3+CO6*3+CV6*3+DC6*3+DJ6*3+DQ6*3+DX6*3+EE6*3+EL6*3</f>
        <v>41.997</v>
      </c>
      <c r="ET6" s="44">
        <f t="shared" ref="ET6:ET25" si="122">IF((ES6=0),0,(ROUND((ES6/ER6),3)))</f>
        <v>3.5</v>
      </c>
      <c r="EU6" s="45">
        <f t="shared" ref="EU6:EU25" si="123">IF(ER6=0,0,IF(ET6&lt;=0,"F",IF(ET6&lt;1,"F",IF(ET6&lt;1.333,"D",IF(ET6&lt;1.666,"D+",IF(ET6&lt;2,"C-",IF(ET6&lt;2.333,"C",IF(ET6&gt;=2.333,0))))))))</f>
        <v>0</v>
      </c>
      <c r="EV6" s="45" t="str">
        <f t="shared" ref="EV6:EV25" si="124">IF(ER6=0,0,IF(ET6&lt;2.333,0,IF(ET6&lt;2.666,"C+",IF(ET6&lt;3,"B-",IF(ET6&lt;3.333,"B",IF(ET6&lt;3.666,"B+",IF(ET6&lt;4,"A-",IF(ET6=4,"A"))))))))</f>
        <v>B+</v>
      </c>
      <c r="EW6" s="46" t="str">
        <f t="shared" ref="EW6:EW25" si="125">IF((ER6=0),0,IF(EU6=0,EV6,EU6))</f>
        <v>B+</v>
      </c>
      <c r="EX6" s="47"/>
      <c r="EY6" s="48"/>
      <c r="EZ6" s="49"/>
      <c r="FA6" s="50"/>
    </row>
    <row r="7" spans="1:158" ht="50.1" hidden="1" customHeight="1" thickTop="1">
      <c r="A7" s="143">
        <v>2</v>
      </c>
      <c r="B7" s="144"/>
      <c r="C7" s="145"/>
      <c r="D7" s="146"/>
      <c r="E7" s="147"/>
      <c r="F7" s="56"/>
      <c r="G7" s="57">
        <f t="shared" si="0"/>
        <v>0</v>
      </c>
      <c r="H7" s="58">
        <f t="shared" si="1"/>
        <v>0</v>
      </c>
      <c r="I7" s="59">
        <f t="shared" si="2"/>
        <v>0</v>
      </c>
      <c r="J7" s="60">
        <f t="shared" si="3"/>
        <v>0</v>
      </c>
      <c r="K7" s="61">
        <f t="shared" si="4"/>
        <v>0</v>
      </c>
      <c r="L7" s="62">
        <f t="shared" si="5"/>
        <v>0</v>
      </c>
      <c r="M7" s="56"/>
      <c r="N7" s="57">
        <f t="shared" si="6"/>
        <v>0</v>
      </c>
      <c r="O7" s="58">
        <f t="shared" si="7"/>
        <v>0</v>
      </c>
      <c r="P7" s="59">
        <f t="shared" si="8"/>
        <v>0</v>
      </c>
      <c r="Q7" s="60">
        <f t="shared" si="9"/>
        <v>0</v>
      </c>
      <c r="R7" s="61">
        <f t="shared" si="10"/>
        <v>0</v>
      </c>
      <c r="S7" s="62">
        <f t="shared" si="11"/>
        <v>0</v>
      </c>
      <c r="T7" s="56"/>
      <c r="U7" s="57">
        <f t="shared" si="12"/>
        <v>0</v>
      </c>
      <c r="V7" s="58">
        <f t="shared" si="13"/>
        <v>0</v>
      </c>
      <c r="W7" s="59">
        <f t="shared" si="14"/>
        <v>0</v>
      </c>
      <c r="X7" s="60">
        <f t="shared" si="15"/>
        <v>0</v>
      </c>
      <c r="Y7" s="61">
        <f t="shared" si="16"/>
        <v>0</v>
      </c>
      <c r="Z7" s="62">
        <f t="shared" si="17"/>
        <v>0</v>
      </c>
      <c r="AA7" s="56"/>
      <c r="AB7" s="57">
        <f t="shared" si="18"/>
        <v>0</v>
      </c>
      <c r="AC7" s="58">
        <f t="shared" si="19"/>
        <v>0</v>
      </c>
      <c r="AD7" s="59">
        <f t="shared" si="20"/>
        <v>0</v>
      </c>
      <c r="AE7" s="60">
        <f t="shared" si="21"/>
        <v>0</v>
      </c>
      <c r="AF7" s="61">
        <f t="shared" si="22"/>
        <v>0</v>
      </c>
      <c r="AG7" s="62">
        <f t="shared" si="23"/>
        <v>0</v>
      </c>
      <c r="AH7" s="56"/>
      <c r="AI7" s="57">
        <f t="shared" si="24"/>
        <v>0</v>
      </c>
      <c r="AJ7" s="58">
        <f t="shared" si="25"/>
        <v>0</v>
      </c>
      <c r="AK7" s="59">
        <f t="shared" si="26"/>
        <v>0</v>
      </c>
      <c r="AL7" s="60">
        <f t="shared" si="27"/>
        <v>0</v>
      </c>
      <c r="AM7" s="61">
        <f t="shared" si="28"/>
        <v>0</v>
      </c>
      <c r="AN7" s="62">
        <f t="shared" si="29"/>
        <v>0</v>
      </c>
      <c r="AO7" s="56"/>
      <c r="AP7" s="57">
        <f t="shared" si="30"/>
        <v>0</v>
      </c>
      <c r="AQ7" s="58">
        <f t="shared" si="31"/>
        <v>0</v>
      </c>
      <c r="AR7" s="59">
        <f t="shared" si="32"/>
        <v>0</v>
      </c>
      <c r="AS7" s="60">
        <f t="shared" si="33"/>
        <v>0</v>
      </c>
      <c r="AT7" s="61">
        <f t="shared" si="34"/>
        <v>0</v>
      </c>
      <c r="AU7" s="62">
        <f t="shared" si="35"/>
        <v>0</v>
      </c>
      <c r="AV7" s="56"/>
      <c r="AW7" s="57">
        <f t="shared" si="36"/>
        <v>0</v>
      </c>
      <c r="AX7" s="58">
        <f t="shared" si="37"/>
        <v>0</v>
      </c>
      <c r="AY7" s="59">
        <f t="shared" si="38"/>
        <v>0</v>
      </c>
      <c r="AZ7" s="60">
        <f t="shared" si="39"/>
        <v>0</v>
      </c>
      <c r="BA7" s="61">
        <f t="shared" si="40"/>
        <v>0</v>
      </c>
      <c r="BB7" s="62">
        <f t="shared" si="41"/>
        <v>0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0</v>
      </c>
      <c r="ER7" s="45">
        <f t="shared" si="120"/>
        <v>0</v>
      </c>
      <c r="ES7" s="65">
        <f t="shared" si="121"/>
        <v>0</v>
      </c>
      <c r="ET7" s="66">
        <f t="shared" si="122"/>
        <v>0</v>
      </c>
      <c r="EU7" s="45">
        <f t="shared" si="123"/>
        <v>0</v>
      </c>
      <c r="EV7" s="45">
        <f t="shared" si="124"/>
        <v>0</v>
      </c>
      <c r="EW7" s="46">
        <f t="shared" si="125"/>
        <v>0</v>
      </c>
      <c r="EX7" s="67"/>
      <c r="EY7" s="68"/>
      <c r="EZ7" s="69"/>
      <c r="FA7" s="50"/>
      <c r="FB7" s="70"/>
    </row>
    <row r="8" spans="1:158" ht="50.1" hidden="1" customHeight="1">
      <c r="A8" s="51">
        <v>3</v>
      </c>
      <c r="B8" s="52"/>
      <c r="C8" s="53"/>
      <c r="D8" s="54"/>
      <c r="E8" s="55"/>
      <c r="F8" s="56"/>
      <c r="G8" s="57">
        <f t="shared" si="0"/>
        <v>0</v>
      </c>
      <c r="H8" s="58">
        <f t="shared" si="1"/>
        <v>0</v>
      </c>
      <c r="I8" s="59">
        <f t="shared" si="2"/>
        <v>0</v>
      </c>
      <c r="J8" s="60">
        <f t="shared" si="3"/>
        <v>0</v>
      </c>
      <c r="K8" s="61">
        <f t="shared" si="4"/>
        <v>0</v>
      </c>
      <c r="L8" s="62">
        <f t="shared" si="5"/>
        <v>0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56"/>
      <c r="AP8" s="57">
        <f t="shared" si="30"/>
        <v>0</v>
      </c>
      <c r="AQ8" s="58">
        <f t="shared" si="31"/>
        <v>0</v>
      </c>
      <c r="AR8" s="59">
        <f t="shared" si="32"/>
        <v>0</v>
      </c>
      <c r="AS8" s="60">
        <f t="shared" si="33"/>
        <v>0</v>
      </c>
      <c r="AT8" s="61">
        <f t="shared" si="34"/>
        <v>0</v>
      </c>
      <c r="AU8" s="62">
        <f t="shared" si="35"/>
        <v>0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0</v>
      </c>
      <c r="ER8" s="45">
        <f t="shared" si="120"/>
        <v>0</v>
      </c>
      <c r="ES8" s="65">
        <f t="shared" si="121"/>
        <v>0</v>
      </c>
      <c r="ET8" s="66">
        <f t="shared" si="122"/>
        <v>0</v>
      </c>
      <c r="EU8" s="45">
        <f t="shared" si="123"/>
        <v>0</v>
      </c>
      <c r="EV8" s="45">
        <f t="shared" si="124"/>
        <v>0</v>
      </c>
      <c r="EW8" s="46">
        <f t="shared" si="125"/>
        <v>0</v>
      </c>
      <c r="EX8" s="67"/>
      <c r="EY8" s="68"/>
      <c r="EZ8" s="69"/>
      <c r="FA8" s="50"/>
    </row>
    <row r="9" spans="1:158" ht="50.1" hidden="1" customHeight="1">
      <c r="A9" s="51">
        <v>4</v>
      </c>
      <c r="B9" s="52"/>
      <c r="C9" s="53"/>
      <c r="D9" s="54"/>
      <c r="E9" s="55"/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56"/>
      <c r="N9" s="57">
        <f t="shared" si="6"/>
        <v>0</v>
      </c>
      <c r="O9" s="58">
        <f t="shared" si="7"/>
        <v>0</v>
      </c>
      <c r="P9" s="59">
        <f t="shared" si="8"/>
        <v>0</v>
      </c>
      <c r="Q9" s="60">
        <f t="shared" si="9"/>
        <v>0</v>
      </c>
      <c r="R9" s="61">
        <f t="shared" si="10"/>
        <v>0</v>
      </c>
      <c r="S9" s="62">
        <f t="shared" si="11"/>
        <v>0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56"/>
      <c r="AI9" s="57">
        <f t="shared" si="24"/>
        <v>0</v>
      </c>
      <c r="AJ9" s="58">
        <f t="shared" si="25"/>
        <v>0</v>
      </c>
      <c r="AK9" s="59">
        <f t="shared" si="26"/>
        <v>0</v>
      </c>
      <c r="AL9" s="60">
        <f t="shared" si="27"/>
        <v>0</v>
      </c>
      <c r="AM9" s="61">
        <f t="shared" si="28"/>
        <v>0</v>
      </c>
      <c r="AN9" s="62">
        <f t="shared" si="29"/>
        <v>0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0</v>
      </c>
      <c r="ER9" s="45">
        <f t="shared" si="120"/>
        <v>0</v>
      </c>
      <c r="ES9" s="65">
        <f t="shared" si="121"/>
        <v>0</v>
      </c>
      <c r="ET9" s="66">
        <f t="shared" si="122"/>
        <v>0</v>
      </c>
      <c r="EU9" s="45">
        <f t="shared" si="123"/>
        <v>0</v>
      </c>
      <c r="EV9" s="45">
        <f t="shared" si="124"/>
        <v>0</v>
      </c>
      <c r="EW9" s="46">
        <f t="shared" si="125"/>
        <v>0</v>
      </c>
      <c r="EX9" s="67"/>
      <c r="EY9" s="68"/>
      <c r="EZ9" s="69"/>
      <c r="FA9" s="50"/>
    </row>
    <row r="10" spans="1:158" ht="50.1" hidden="1" customHeight="1">
      <c r="A10" s="51">
        <v>5</v>
      </c>
      <c r="B10" s="52"/>
      <c r="C10" s="53"/>
      <c r="D10" s="54"/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0</v>
      </c>
      <c r="ER10" s="45">
        <f t="shared" si="120"/>
        <v>0</v>
      </c>
      <c r="ES10" s="65">
        <f t="shared" si="121"/>
        <v>0</v>
      </c>
      <c r="ET10" s="66">
        <f t="shared" si="122"/>
        <v>0</v>
      </c>
      <c r="EU10" s="45">
        <f t="shared" si="123"/>
        <v>0</v>
      </c>
      <c r="EV10" s="45">
        <f t="shared" si="124"/>
        <v>0</v>
      </c>
      <c r="EW10" s="46">
        <f t="shared" si="125"/>
        <v>0</v>
      </c>
      <c r="EX10" s="67"/>
      <c r="EY10" s="68"/>
      <c r="EZ10" s="69"/>
      <c r="FA10" s="50"/>
    </row>
    <row r="11" spans="1:158" ht="50.1" hidden="1" customHeight="1">
      <c r="A11" s="51">
        <v>6</v>
      </c>
      <c r="B11" s="52"/>
      <c r="C11" s="53"/>
      <c r="D11" s="54"/>
      <c r="E11" s="55"/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0</v>
      </c>
      <c r="ER11" s="45">
        <f t="shared" si="120"/>
        <v>0</v>
      </c>
      <c r="ES11" s="65">
        <f t="shared" si="121"/>
        <v>0</v>
      </c>
      <c r="ET11" s="66">
        <f t="shared" si="122"/>
        <v>0</v>
      </c>
      <c r="EU11" s="45">
        <f t="shared" si="123"/>
        <v>0</v>
      </c>
      <c r="EV11" s="45">
        <f t="shared" si="124"/>
        <v>0</v>
      </c>
      <c r="EW11" s="46">
        <f t="shared" si="125"/>
        <v>0</v>
      </c>
      <c r="EX11" s="67"/>
      <c r="EY11" s="68"/>
      <c r="EZ11" s="69"/>
      <c r="FA11" s="50"/>
    </row>
    <row r="12" spans="1:158" ht="50.1" hidden="1" customHeight="1">
      <c r="A12" s="51">
        <v>7</v>
      </c>
      <c r="B12" s="52"/>
      <c r="C12" s="53"/>
      <c r="D12" s="54"/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0</v>
      </c>
      <c r="ER12" s="45">
        <f t="shared" si="120"/>
        <v>0</v>
      </c>
      <c r="ES12" s="65">
        <f t="shared" si="121"/>
        <v>0</v>
      </c>
      <c r="ET12" s="66">
        <f t="shared" si="122"/>
        <v>0</v>
      </c>
      <c r="EU12" s="45">
        <f t="shared" si="123"/>
        <v>0</v>
      </c>
      <c r="EV12" s="45">
        <f t="shared" si="124"/>
        <v>0</v>
      </c>
      <c r="EW12" s="46">
        <f t="shared" si="125"/>
        <v>0</v>
      </c>
      <c r="EX12" s="67"/>
      <c r="EY12" s="68"/>
      <c r="EZ12" s="69"/>
      <c r="FA12" s="50"/>
    </row>
    <row r="13" spans="1:158" ht="50.1" hidden="1" customHeight="1">
      <c r="A13" s="51">
        <v>8</v>
      </c>
      <c r="B13" s="52"/>
      <c r="C13" s="53"/>
      <c r="D13" s="54"/>
      <c r="E13" s="5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0</v>
      </c>
      <c r="ER13" s="45">
        <f t="shared" si="120"/>
        <v>0</v>
      </c>
      <c r="ES13" s="65">
        <f t="shared" si="121"/>
        <v>0</v>
      </c>
      <c r="ET13" s="66">
        <f t="shared" si="122"/>
        <v>0</v>
      </c>
      <c r="EU13" s="45">
        <f t="shared" si="123"/>
        <v>0</v>
      </c>
      <c r="EV13" s="45">
        <f t="shared" si="124"/>
        <v>0</v>
      </c>
      <c r="EW13" s="46">
        <f t="shared" si="125"/>
        <v>0</v>
      </c>
      <c r="EX13" s="67"/>
      <c r="EY13" s="68"/>
      <c r="EZ13" s="69"/>
      <c r="FA13" s="50"/>
    </row>
    <row r="14" spans="1:158" ht="50.1" hidden="1" customHeight="1">
      <c r="A14" s="51">
        <v>9</v>
      </c>
      <c r="B14" s="52"/>
      <c r="C14" s="53"/>
      <c r="D14" s="54"/>
      <c r="E14" s="55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8" ht="50.1" hidden="1" customHeight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8" ht="50.1" hidden="1" customHeight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50.1" hidden="1" customHeight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50.1" hidden="1" customHeight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50.1" hidden="1" customHeight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50.1" hidden="1" customHeight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50.1" hidden="1" customHeight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50.1" hidden="1" customHeight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50.1" hidden="1" customHeight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50.1" hidden="1" customHeight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50.1" hidden="1" customHeight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55" customHeight="1" thickTop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DF4:DF5"/>
    <mergeCell ref="BT4:BT5"/>
    <mergeCell ref="BW4:BW5"/>
    <mergeCell ref="CA4:CA5"/>
    <mergeCell ref="CD4:CD5"/>
    <mergeCell ref="CH4:CH5"/>
    <mergeCell ref="CK4:CK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0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مناهج</vt:lpstr>
      <vt:lpstr>تدريب 1</vt:lpstr>
      <vt:lpstr>تدريب 2</vt:lpstr>
      <vt:lpstr>ادارة</vt:lpstr>
      <vt:lpstr>ترويح</vt:lpstr>
      <vt:lpstr>ع.ص</vt:lpstr>
      <vt:lpstr>ع.ت</vt:lpstr>
      <vt:lpstr>ادارة!Print_Area</vt:lpstr>
      <vt:lpstr>'تدريب 1'!Print_Area</vt:lpstr>
      <vt:lpstr>'تدريب 2'!Print_Area</vt:lpstr>
      <vt:lpstr>ترويح!Print_Area</vt:lpstr>
      <vt:lpstr>ع.ت!Print_Area</vt:lpstr>
      <vt:lpstr>ع.ص!Print_Area</vt:lpstr>
      <vt:lpstr>مناهج!Print_Area</vt:lpstr>
    </vt:vector>
  </TitlesOfParts>
  <Company>MDD-HCKS-INC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user2pc</cp:lastModifiedBy>
  <dcterms:created xsi:type="dcterms:W3CDTF">2017-12-29T03:40:53Z</dcterms:created>
  <dcterms:modified xsi:type="dcterms:W3CDTF">2018-01-10T13:37:55Z</dcterms:modified>
</cp:coreProperties>
</file>